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240" windowHeight="12285" activeTab="1"/>
  </bookViews>
  <sheets>
    <sheet name="TES" sheetId="1" r:id="rId1"/>
    <sheet name="KO" sheetId="2" r:id="rId2"/>
  </sheets>
  <definedNames>
    <definedName name="_xlnm.Print_Area" localSheetId="1">'KO'!$A$1:$G$502</definedName>
  </definedNames>
  <calcPr fullCalcOnLoad="1"/>
</workbook>
</file>

<file path=xl/sharedStrings.xml><?xml version="1.0" encoding="utf-8"?>
<sst xmlns="http://schemas.openxmlformats.org/spreadsheetml/2006/main" count="1623" uniqueCount="745">
  <si>
    <t>Lp.</t>
  </si>
  <si>
    <t>Nr spec.techn.</t>
  </si>
  <si>
    <t>Opis</t>
  </si>
  <si>
    <t>Jedn.obm.</t>
  </si>
  <si>
    <t>Ilość</t>
  </si>
  <si>
    <t>Koszt jedn</t>
  </si>
  <si>
    <t>Wartość</t>
  </si>
  <si>
    <t>ROBOTY PRZYGOTOWAWCZE</t>
  </si>
  <si>
    <t>1.1</t>
  </si>
  <si>
    <t>Wycinka drzew i krzewów</t>
  </si>
  <si>
    <t>1 d.1.1</t>
  </si>
  <si>
    <t>D.01.02.01</t>
  </si>
  <si>
    <t>szt.</t>
  </si>
  <si>
    <t>Ręczne karczowanie gęstych krzaków i podszycia wraz z wywiezieniem gałęzi i karpiny wg uznania i na koszt Wykonawcy</t>
  </si>
  <si>
    <t>m2</t>
  </si>
  <si>
    <t>Razem dział: ROBOTY PRZYGOTOWAWCZE</t>
  </si>
  <si>
    <t>ROBOTY ROZBIÓRKOWE</t>
  </si>
  <si>
    <t>2.1</t>
  </si>
  <si>
    <t>Rozbiórka nawierzchni z brukowej kostki betonowej</t>
  </si>
  <si>
    <t>D.01.02.04</t>
  </si>
  <si>
    <t>2.2</t>
  </si>
  <si>
    <t>Rozbiórka nawierzchni betonowych zjazdów</t>
  </si>
  <si>
    <t>Roozebranie nawierzchni betonowej o śr. grubości 15 cm wraz z odcięciem pozostającej nawierzchni piłą mechaniczną i odwozem materiału wg. uznania i na koszt Wykonawcy</t>
  </si>
  <si>
    <t>2.3</t>
  </si>
  <si>
    <t>Rozbiórka nawierzchni asfaltowych jezdni, zjazdów i dróg bocznych</t>
  </si>
  <si>
    <t>6 d.2.3</t>
  </si>
  <si>
    <t>m</t>
  </si>
  <si>
    <t>7 d.2.3</t>
  </si>
  <si>
    <t>D.05.03.11</t>
  </si>
  <si>
    <t>8 d.2.3</t>
  </si>
  <si>
    <t>9 d.2.3</t>
  </si>
  <si>
    <t>10 d.2.3</t>
  </si>
  <si>
    <t>2.4</t>
  </si>
  <si>
    <t>Rozbiórka krawężników betonowych z ławą betonową</t>
  </si>
  <si>
    <t>2.5</t>
  </si>
  <si>
    <t>Rozbiórka obrzeży betonowych z ławą betonową</t>
  </si>
  <si>
    <t>2.6</t>
  </si>
  <si>
    <t>Rozbiórka przepustów , ścianek czołowych , elementów betonowych</t>
  </si>
  <si>
    <t>14 d.2.6</t>
  </si>
  <si>
    <t>15 d.2.6</t>
  </si>
  <si>
    <t>Rozebranie elementw betonowych - ścianki czołowe i ławy betonowe, koryta betonowe wraz z wywiezieniem gruzu z terenu rozbiórki wg. uznania i na koszt Wykonawcy</t>
  </si>
  <si>
    <t>m3</t>
  </si>
  <si>
    <t>Razem dział: ROBOTY ROZBIÓRKOWE</t>
  </si>
  <si>
    <t>PRZEPUSTY</t>
  </si>
  <si>
    <t>3.1</t>
  </si>
  <si>
    <t>D.03.01.01</t>
  </si>
  <si>
    <t>Przepusty śr 500mm</t>
  </si>
  <si>
    <t>17 d.3.1</t>
  </si>
  <si>
    <t>Roboty ziemne wykon.koparkami podsiębiernymi o poj.łyżki 0.40 m3 w gr.kat.III z transp.urobku samochod.samowyładowczymi na składowisko Wykonawcy</t>
  </si>
  <si>
    <t>18 d.3.1</t>
  </si>
  <si>
    <t>Części przelotowe prefabrykowanych przepustów drogowych rurowych jednootworowych z rur o śr. 50 cm</t>
  </si>
  <si>
    <t>19 d.3.1</t>
  </si>
  <si>
    <t>Zasypywanie wykopów liniowych o ścianach pionowych w gruntach kat.III-IV; głębokość do 1.5 m, szerokość 1.6-2.5 m</t>
  </si>
  <si>
    <t>Prefabrykowane obudowy wlotów (wylotów) przepustów drogowych rurowych 500mm</t>
  </si>
  <si>
    <t>szt</t>
  </si>
  <si>
    <t>3.2</t>
  </si>
  <si>
    <t>21 d.3.2</t>
  </si>
  <si>
    <t>22 d.3.2</t>
  </si>
  <si>
    <t>23 d.3.2</t>
  </si>
  <si>
    <t>24 d.3.2</t>
  </si>
  <si>
    <t>3.3</t>
  </si>
  <si>
    <t>25 d.3.3</t>
  </si>
  <si>
    <t>26 d.3.3</t>
  </si>
  <si>
    <t>27 d.3.3</t>
  </si>
  <si>
    <t>28 d.3.3</t>
  </si>
  <si>
    <t>3.4</t>
  </si>
  <si>
    <t>D.03.02.01</t>
  </si>
  <si>
    <t>Podkłady z pospółki na podłożu gruntowym</t>
  </si>
  <si>
    <t>Części przelotowe prefabrykowanych przepustów drogowych rurowych z rur żelbetowych o jednakowym poziomie wytrzymałości klasy obciążenia A wg normy PN-EN 1916:2005 - beton cementowo polimerowy C45/55</t>
  </si>
  <si>
    <t>Wzmocnienie geosyntetykiem nasypu - ułożenie geosiatki dwukierunkowej polipropylenowej o sztywnych węzłach i wytrzymałości na rozciąganie 30kN/m</t>
  </si>
  <si>
    <t>34 d.3.4</t>
  </si>
  <si>
    <t>35 d.3.4</t>
  </si>
  <si>
    <t>Betonowanie przy użyciu pompy na samochodzie - podpory,ściany oporowe i mury pachwinowe - beton C 25/30 ( B30) wraz z kosztem deskowań</t>
  </si>
  <si>
    <t>36 d.3.4</t>
  </si>
  <si>
    <t>Montaż zbrojenia ścianki czołowej stal A-II (18G2-b)</t>
  </si>
  <si>
    <t>t</t>
  </si>
  <si>
    <t>37 d.3.4</t>
  </si>
  <si>
    <t>Dwuwarstwowa powłoka izolacyjna z emulsji lub roztworu asfaltowego powierzchni zewnętrznych stykających się z gruntem</t>
  </si>
  <si>
    <t>kpl</t>
  </si>
  <si>
    <t>Roboty ziemne wykon.koparkami podsiębiernymi o poj.łyżki 0.40 m3 w gr.kat.III z transp.urobku samochod.samowyładowczymi na składowisko Wykonawcy ia</t>
  </si>
  <si>
    <t>Zasypywanie wykopów liniowych o ścianach pionowych w gruntach kat.III-IV; głębokość do 1.5 m, szerokość 1.6-2.5 m wraz z zagęszczeniem nasypu do Js=1,00</t>
  </si>
  <si>
    <t>Podkłady betonowe na podłożu gruntowym</t>
  </si>
  <si>
    <t>Montaż prefabrykowanych elementów przepustu</t>
  </si>
  <si>
    <t>Montaż zbrojenia elementów skrajnych wlotu oraz płyty zespalającej</t>
  </si>
  <si>
    <t>Dwuwarstwowa powłoka izolacyjna z emulsji lub roztworu asfaltowego (gruntowanie) powierzchni zewnętrznych przepustów i ścianek czołowych stykających się z gruntem</t>
  </si>
  <si>
    <t>Izolacje przeciwwilgociowe z papy na lepiku asfaltowym na gorąco - powłoki poziome - pierwsza warstwa - powierzchnia w jednym miejscu do 20 m2</t>
  </si>
  <si>
    <t>Razem dział: PRZEPUSTY</t>
  </si>
  <si>
    <t>ODWODNIENIE - KANALIZACJA DESZCZOWA</t>
  </si>
  <si>
    <t>4.1</t>
  </si>
  <si>
    <t>Roboty ziemne</t>
  </si>
  <si>
    <t>Roboty ziemne wykon.koparkami podsiębiernymi o poj.łyżki 0.60 m3 w gr.kat.IV z transp.urobku samochod.samowyładowczymi w miejsce składowania</t>
  </si>
  <si>
    <t>Ręczne wykopy ciągłe lub jamiste ze skarpami o szer.dna do 1.5 m i głębok.do 1.5m ze złożeniem urobku na odkład (kat.gr.IV)</t>
  </si>
  <si>
    <t>Umocnienie pionowych ścian wykopów liniowychw gruntach kat.III-IV z rozbiórką</t>
  </si>
  <si>
    <t>Zasypywanie wykopów liniowych o ścianach pionowych głębokości do 1.5 m kat.gr.III-IV - pospółką lub piaskiem stabilizowane cementem wraz z zagęszczeniem</t>
  </si>
  <si>
    <t>4.2</t>
  </si>
  <si>
    <t>Roboty montażowe</t>
  </si>
  <si>
    <t>Podkłady z ubitych materiałów sypkich na podłożu gruntowym</t>
  </si>
  <si>
    <t>Betonowa podstawa studni rewizyjnych z kręgów betonowych w gotowym wykopie - ANALOGIA- Układanie mieszanki betonowej ręczne w konstrukcjach - ławy fundamentowe, bloki oporowe</t>
  </si>
  <si>
    <t>Podkłady z ubitych materiałów sypkich na podłożu gruntowym - warstwa kruszywa łamanego 0-31,5mm pod wpustu uliczne grubości 20cm</t>
  </si>
  <si>
    <t>Studzienki ściekowe z gotowych elementów betonowe o śr.500 mm z osadnikiem oraz wpustem ulicznym klasy D400</t>
  </si>
  <si>
    <t>Studzienki ściekowe z gotowych elementów betonowe o śr.500 mm z osadnikiem oraz wpustem krawężnikowo jezdniowym klasy D400</t>
  </si>
  <si>
    <t>Studnie rewizyjne z kręgów żelbetowych- beton C45/55 o śr. 1200 mm w gotowym wykopie o głębok. 3m</t>
  </si>
  <si>
    <t>stud.</t>
  </si>
  <si>
    <t>Montaż prefabrykowanego wylotu kolektora 315m</t>
  </si>
  <si>
    <t>Kanały z rur PVC-U klasy S ( SDR 34 ) o śr. zewn. 200 mm</t>
  </si>
  <si>
    <t>Kanały z rur PVC-U klasy S ( SDR 34 ) średnicy 315/9,2mm</t>
  </si>
  <si>
    <t>Razem dział: ODWODNIENIE - KANALIZACJA DESZCZOWA</t>
  </si>
  <si>
    <t>ROBOTY ZIEMNE</t>
  </si>
  <si>
    <t>5.1</t>
  </si>
  <si>
    <t>Wytyczenie ulicy</t>
  </si>
  <si>
    <t>D.01.01.01</t>
  </si>
  <si>
    <t>Roboty pomiarowe przy liniowych robotach ziemnych - trasa drogi w terenie pagórkowatym lub podgórskim Przebudowa kolei, dróg, wałów i zapór, pogłębianie rowów melioracyjnych.</t>
  </si>
  <si>
    <t>km</t>
  </si>
  <si>
    <t>5.2</t>
  </si>
  <si>
    <t>Wykonanie wykopów</t>
  </si>
  <si>
    <t>D.02.01.01</t>
  </si>
  <si>
    <t>Roboty ziemne wykonywane koparkami podsiębiernymi w gruncie kat. IV z transportem urobku samochodami samowyładowczymi na składowisko Wykonawcy</t>
  </si>
  <si>
    <t>5.3</t>
  </si>
  <si>
    <t>Wykonanie nasypów</t>
  </si>
  <si>
    <t>Razem dział: ROBOTY ZIEMNE</t>
  </si>
  <si>
    <t>KRAWĘŻNIKI, OBRZEŻA, ŚCIEKI</t>
  </si>
  <si>
    <t>6.1</t>
  </si>
  <si>
    <t>Ustawienie krawężników betonowych na ławie betonowej C12/15</t>
  </si>
  <si>
    <t>D.08.01.01</t>
  </si>
  <si>
    <t>Krawężniki betonowe wystające o wymiarach 15x30 cm na podsypce cementowo-piaskowej</t>
  </si>
  <si>
    <t>Krawężniki betonowe najazdowe o wymiarach 15x22 cm na podsypce cementowo-piaskowej</t>
  </si>
  <si>
    <t>Krawężniki betonowe proste - oporniki o wymiarach 10x 25 cm na podsypce cementowo-piaskowej</t>
  </si>
  <si>
    <t>Ława pod krawężniki betonowa B-15 z oporem</t>
  </si>
  <si>
    <t>6.2</t>
  </si>
  <si>
    <t>Ustawienie krawężników kamienych</t>
  </si>
  <si>
    <t>D.08.01.02</t>
  </si>
  <si>
    <t>Krawężniki granitowe wtopione o wymiarach 20/25 cm na ławie betonowej</t>
  </si>
  <si>
    <t>Krawężniki granitowe wystające o wymiarach 20x30 cm na podsypce cementowo-piaskowej</t>
  </si>
  <si>
    <t>6.3</t>
  </si>
  <si>
    <t>Obrzeża betonowe</t>
  </si>
  <si>
    <t>D.08.03.01</t>
  </si>
  <si>
    <t>Obrzeża betonowe o wymiarach 30x8 cm na podsypce cementowo-piaskowej z wypełnieniem spoin zaprawą cementową</t>
  </si>
  <si>
    <t>6.4</t>
  </si>
  <si>
    <t>Ściek z kostki brukowej typu Holland</t>
  </si>
  <si>
    <t>D.08.05.03</t>
  </si>
  <si>
    <t>Ścieki uliczne z kostki brukowej betonowej typu Holland na łąwie betonowej - 2 rzędy</t>
  </si>
  <si>
    <t>Ława pod ściek betonowa B-15</t>
  </si>
  <si>
    <t>Razem dział: KRAWĘŻNIKI, OBRZEŻA, ŚCIEKI</t>
  </si>
  <si>
    <t>JEZDNIA</t>
  </si>
  <si>
    <t>7.1</t>
  </si>
  <si>
    <t>Koryto wraz z wyprofilowaniem i zagęszczeniem podłoża</t>
  </si>
  <si>
    <t>D.04.01.01</t>
  </si>
  <si>
    <t>Mechaniczne profilowanie i zagęszczenie podłoża pod warstwy konstrukcyjne nawierzchni w gruncie kat. I-IV</t>
  </si>
  <si>
    <t>7.2</t>
  </si>
  <si>
    <t>Podbudowa pomocnicza z dowiezionej mieszanki związanej spoiwem hydraulicznym C3/4</t>
  </si>
  <si>
    <t>D.04.05.01</t>
  </si>
  <si>
    <t>Podbudowa z pomocnicza z mieszanki dowiezionej związanej spoiwem hydraulicznym C3/4, grubość warstwy po zagęszczeniu 30 cm</t>
  </si>
  <si>
    <t>7.3</t>
  </si>
  <si>
    <t>Podbudowa zasadnicza z kruszywa</t>
  </si>
  <si>
    <t>D.04.04.02</t>
  </si>
  <si>
    <t>7.4</t>
  </si>
  <si>
    <t>Warstwa wiążąca z betonu asfaltowego AC16W</t>
  </si>
  <si>
    <t>D.05.03.05</t>
  </si>
  <si>
    <t>Nawierzchnia z mieszanek mineralno-bitumicznych grysowych - warstwa wiążąca asfaltowa - AC 16W grubości 4,0 cm wraz z oczyszczeniem i skropieniem podbudowy asfaltem w ilości 0,6kg/m2</t>
  </si>
  <si>
    <t>7.5</t>
  </si>
  <si>
    <t>Warstwa ścieralna z AC 11S - gr.4cm</t>
  </si>
  <si>
    <t>D.05.03.06</t>
  </si>
  <si>
    <t>Nawierzchnia z mieszanek mineralno-bitumicznych grysowych - warstwa ścieralna z betonu asfaltowego AC11S - grubość po zagęszcz. 4 cm wraz z oczyszczeniem i skropieniem nawierzchni asfaltem w ilości 0,4kg/m2</t>
  </si>
  <si>
    <t>Razem dział: JEZDNIA</t>
  </si>
  <si>
    <t>ZATOKI AUTOBUSOWE</t>
  </si>
  <si>
    <t>8.1</t>
  </si>
  <si>
    <t>8.2</t>
  </si>
  <si>
    <t>8.3</t>
  </si>
  <si>
    <t>Podbudowa zasadnicza z betonu B-30 - gr 20cm</t>
  </si>
  <si>
    <t>D.04.06.02</t>
  </si>
  <si>
    <t>Podbudowa betonowa z dylatacją - grubość warstwy po zagęszczeniu 20 cm</t>
  </si>
  <si>
    <t>8.4</t>
  </si>
  <si>
    <t>Nawierzchnie z kostki granitowej regularnej</t>
  </si>
  <si>
    <t>D.05.03.01</t>
  </si>
  <si>
    <t>Nawierzchnia z kostki granitowej ciętej i płomieniowanej o wysokości 18 cm osadzonej na mokro z wypełnieniem spoin masą zalewową</t>
  </si>
  <si>
    <t>Razem dział: ZATOKI AUTOBUSOWE</t>
  </si>
  <si>
    <t>ZJAZDY</t>
  </si>
  <si>
    <t>9.1</t>
  </si>
  <si>
    <t>Profilowanie i zagęszczanie podłoża</t>
  </si>
  <si>
    <t>9.2</t>
  </si>
  <si>
    <t>9.3</t>
  </si>
  <si>
    <t>Podbudowa z kruszywa łamanego</t>
  </si>
  <si>
    <t>9.4</t>
  </si>
  <si>
    <t>9.5</t>
  </si>
  <si>
    <t>D.05.03.23</t>
  </si>
  <si>
    <t>Nawierzchnia z kostki brukowej kolorowej - gr 8cm</t>
  </si>
  <si>
    <t>Nawierzchnie z kostki brukowej kolorowej grubość 8 cm na podsypce cementowo-piaskowej</t>
  </si>
  <si>
    <t>Warstwa wiążąca z betonu asfaltowego AC16W - gr 4 cm</t>
  </si>
  <si>
    <t>Warstwa ścieralna z AC 11S - gr.4 cm</t>
  </si>
  <si>
    <t>Nawierzchnia z mieszanek mineralno-bitumicznych grysowych - warstwa ścieralna asfaltowa - grubość po zagęszcz. 4 cm wraz z oczyszczeniem i skropieniem podbudowy asfaltem w ilości 0,4kg/m2</t>
  </si>
  <si>
    <t>Razem dział: ZJAZDY</t>
  </si>
  <si>
    <t>10.1</t>
  </si>
  <si>
    <t>10.2</t>
  </si>
  <si>
    <t>10.3</t>
  </si>
  <si>
    <t>Podbudowa z kruszywa łamanego 0/31,5 - gr 15cm</t>
  </si>
  <si>
    <t>10.4</t>
  </si>
  <si>
    <t>Nawierzchnia z kostki brukowej - gr 8cm</t>
  </si>
  <si>
    <t>Nawierzchnie z kostki brukowej grubość 8 cm na podsypce cementowo-piaskowej - kostka szara</t>
  </si>
  <si>
    <t>POBOCZA</t>
  </si>
  <si>
    <t>11.1</t>
  </si>
  <si>
    <t>11.2</t>
  </si>
  <si>
    <t>Pobocza z destruktu</t>
  </si>
  <si>
    <t>ANALOGIA Podbudowa z mieszanki niezwiązanej z kruszywem C90/3 - warstwa o grubości po zagęszczeniu 20 cm</t>
  </si>
  <si>
    <t>Razem dział: POBOCZA</t>
  </si>
  <si>
    <t>ROWY UMOCNIENIA</t>
  </si>
  <si>
    <t>12.1</t>
  </si>
  <si>
    <t>D.06.04.01</t>
  </si>
  <si>
    <t>Umocnienia rowów , cieków</t>
  </si>
  <si>
    <t>Oczyszczenie rowów z namułu o grub. 30 cm z wyprofilowaniem skarp rowu i odwozem namułu</t>
  </si>
  <si>
    <t>Profilowanie rowów z umocnieniem skarp i dna płytami prefabrykowanymi 40/60/10wraz z wykonaniem podsypki żwirowo piaskowej gr 10 cm wraz z wypełnieniem otworów humusem i obsianiem trawą</t>
  </si>
  <si>
    <t>D.06.01.01</t>
  </si>
  <si>
    <t>Umocnienie dna i skarp płytami prefabrykowanymi 100*75*10 wraz z przygotowaniem podłoża i wykonaniem podsypki żwirowo piaskowej gr 10 cm wraz z wypełnieniem otworów humusem i obsianiem trawą</t>
  </si>
  <si>
    <t>Wbijanie kołków i słupków oporowych o śr. 4-6 cm na głębok. 0.80 m w grunt kat.III ( szpilki stabilizujące płyty )</t>
  </si>
  <si>
    <t>Wykonanie palisady przy średnicy kołków 10-12 cm i głębokości wbicia 1.00 m w gruncie kat. III</t>
  </si>
  <si>
    <t>Razem dział: ROWY UMOCNIENIA</t>
  </si>
  <si>
    <t>ROBOTY WYKOŃCZENIOWE I ROBOTY RÓŻNE</t>
  </si>
  <si>
    <t>13.1</t>
  </si>
  <si>
    <t>Umocnienia skarp</t>
  </si>
  <si>
    <t>Umocnienie skarp poprzez przywóz i rozścielenie ziemi urodzajnej wraz z obsiewem i nawożeniem</t>
  </si>
  <si>
    <t>13.2</t>
  </si>
  <si>
    <t>Regulacje i zabezpieczenia urządzeń infrastruktury</t>
  </si>
  <si>
    <t>Regulacja pionowa studzienek dla zaworów wodociągowych i gazowych</t>
  </si>
  <si>
    <t>Regulacja pionowa studzienek dla urządzeń podziemnych przy objętości betonu w jednym miejscu od 0.1 do 0.2 m3 ANALOGIA - Regulacja studni kanalizacyjnych</t>
  </si>
  <si>
    <t>13.3</t>
  </si>
  <si>
    <t>Rury ochronne na kablach energetycznych i teletechnicznych</t>
  </si>
  <si>
    <t>Układanie rur ochronnych dwudzielnych 110mm w wykopie</t>
  </si>
  <si>
    <t>Układanie rur ochronnych z PCW o średnicy do 160 mm w wykopie</t>
  </si>
  <si>
    <t>Kopanie rowów dla kabli w gruncie kat. IV</t>
  </si>
  <si>
    <t>Nasypanie warstwy piasku grubości 0.1 m na dno rowu kablowego o szer.do 0.6 m</t>
  </si>
  <si>
    <t>Zasypywanie rowów dla kabli w gruncie kat. IV</t>
  </si>
  <si>
    <t>Razem dział: ROBOTY WYKOŃCZENIOWE I ROBOTY RÓŻNE</t>
  </si>
  <si>
    <t>URZĄDZENIA BEZPIECZEŃSTWA RUCHU</t>
  </si>
  <si>
    <t>14.1</t>
  </si>
  <si>
    <t>Oznakowanie poziome</t>
  </si>
  <si>
    <t>D.07.01.01</t>
  </si>
  <si>
    <t>14.2</t>
  </si>
  <si>
    <t>Oznakowanie pionowe</t>
  </si>
  <si>
    <t>D.07.02.01</t>
  </si>
  <si>
    <t>Przymocowanie tablic znaków drogowych kategorii A- średnie</t>
  </si>
  <si>
    <t>Przymocowanie tablic znaków drogowych kategorii D - średnie</t>
  </si>
  <si>
    <t>Przymocowanie tablic znaków kategorii T</t>
  </si>
  <si>
    <t>Montaż słupków drogowych U-1a</t>
  </si>
  <si>
    <t>Bariery ochronne</t>
  </si>
  <si>
    <t>D.07.05.01</t>
  </si>
  <si>
    <t>Montaż barieroporęczy - na przepustach skrzynkowych</t>
  </si>
  <si>
    <t>Poręcze zabezpieczajace ruch pieszych</t>
  </si>
  <si>
    <t>D.07.06.02</t>
  </si>
  <si>
    <t>Analogia- Poręcze ochronne segmentowe odgradzające ruch pieszych - bariera U11a wraz ze szczeblinkami osadzona na fundamencie betonowym B15 o obj 0,071m3/m</t>
  </si>
  <si>
    <t>Razem dział: URZĄDZENIA BEZPIECZEŃSTWA RUCHU</t>
  </si>
  <si>
    <t>TABELA ELEMENTÓW SCALONYCH</t>
  </si>
  <si>
    <t>Załacznik Nr 3a do SWZ</t>
  </si>
  <si>
    <t>(Nazwa Wykonawcy/Wykonawców)</t>
  </si>
  <si>
    <t>KOSZTORYS OFERTOWY</t>
  </si>
  <si>
    <t>I</t>
  </si>
  <si>
    <t>2 d.2.1</t>
  </si>
  <si>
    <t>3 d.2.2</t>
  </si>
  <si>
    <t>4 d.2.3</t>
  </si>
  <si>
    <t>5 d.2.3</t>
  </si>
  <si>
    <t>7 d.2.4</t>
  </si>
  <si>
    <t>8 d.2.5</t>
  </si>
  <si>
    <t>9 d.2.6</t>
  </si>
  <si>
    <t>10 d.2.6</t>
  </si>
  <si>
    <t>11 d.2.6</t>
  </si>
  <si>
    <t>12 d.3.1</t>
  </si>
  <si>
    <t>13 d.3.1</t>
  </si>
  <si>
    <t>14 d.3.1</t>
  </si>
  <si>
    <t>15 d.3.1</t>
  </si>
  <si>
    <t>16 d.3.2</t>
  </si>
  <si>
    <t>17 d.3.2</t>
  </si>
  <si>
    <t>18 d.3.2</t>
  </si>
  <si>
    <t>19 d.3.2</t>
  </si>
  <si>
    <t>20 d.3.2</t>
  </si>
  <si>
    <t>29 d.3.3</t>
  </si>
  <si>
    <t>30 d.3.3</t>
  </si>
  <si>
    <t>31 d.3.3</t>
  </si>
  <si>
    <t>32 d.3.3</t>
  </si>
  <si>
    <t>33 d.3.3</t>
  </si>
  <si>
    <t>38 d.3.4</t>
  </si>
  <si>
    <t>39 d.3.4</t>
  </si>
  <si>
    <t>40 d.3.4</t>
  </si>
  <si>
    <t>41 d.3.4</t>
  </si>
  <si>
    <t>56 d.4.2</t>
  </si>
  <si>
    <t>57 d.4.2</t>
  </si>
  <si>
    <t>8.5</t>
  </si>
  <si>
    <t>Oczyszczenie rowów z namułu o grub. 30 cm z wyprofilowaniem skarp rowu i odwozem namułu wg uznania i na koszt Wykonawcy</t>
  </si>
  <si>
    <t>12.2</t>
  </si>
  <si>
    <t>12.3</t>
  </si>
  <si>
    <t>13.4</t>
  </si>
  <si>
    <t>II</t>
  </si>
  <si>
    <t>Wartość netto</t>
  </si>
  <si>
    <t>Wyszczególnienie elementów</t>
  </si>
  <si>
    <t>PODATEK VAT 23%</t>
  </si>
  <si>
    <t>RAZEM NETTO</t>
  </si>
  <si>
    <t>RAZEM BRUTTO</t>
  </si>
  <si>
    <t>Rozebranie nawierzchni z kostki brukowej betonowej z załadunkiem i odwozem materiału /ręczne rozebranie, paletowanie, transport do 10 km/</t>
  </si>
  <si>
    <t>Rozebranie krawężników betonowych 15x30 cm wraz z ławą betonową i odwozem materiału /w miejsce wskazane przez Zamawiajacego do 10 km/</t>
  </si>
  <si>
    <t>Rozebranie obrzeży betonowych 8x30 cm wraz z ławą betonową i odwozem materiału /w miejsce wskazane przez Zamawiajacego do 10 km/</t>
  </si>
  <si>
    <t>Rozebranie przepustów rurowych - rury betonowe o śr. 50 cm wraz z wykonaniem koniecznych robót ziemnych i wywiezieniem gruzu z terenu rozbiórki /w miejsce wskazane przez Zamawiajacego do 10 km/</t>
  </si>
  <si>
    <t>Rozebranie przepustów rurowych - rury betonowe o śr. 80-100cm wraz z wykonaniem koniecznych robót ziemnych i wywiezieniem gruzu z terenu rozbiórki /w miejsce wskazane przez Zamawiajacego do 10 km/</t>
  </si>
  <si>
    <t>Rozebranie/frezowanie nawierzchni z mieszanek mineralno-bitumicznych o grubości średniej 5cm i odwozem materiału w miejsce wskazane przez Zamawiającego do 15 km</t>
  </si>
  <si>
    <t>(znak postępowania: IiN.252.4.2024)</t>
  </si>
  <si>
    <t>Droga nr 1 - odcinek od km 1+250 do km 2+803</t>
  </si>
  <si>
    <t>Frezowanie nawierzchni bitumicznej na zimno o gr. 8 cm Załadunek i wywiezienie materiału z terenu rozbiórki w miejsce wskazane przez Zamawiającego na odległość do 15km.</t>
  </si>
  <si>
    <t>11 d.2.4</t>
  </si>
  <si>
    <t>12 d.2.5</t>
  </si>
  <si>
    <t>13 d.2.6</t>
  </si>
  <si>
    <t>16 d.3.1</t>
  </si>
  <si>
    <t>25 d.3.2</t>
  </si>
  <si>
    <t>26 d.3.2</t>
  </si>
  <si>
    <t>27 d.3.2</t>
  </si>
  <si>
    <t>28 d.3.2</t>
  </si>
  <si>
    <t>Przepust śr 1000mm -km 2+393,08; 2+543,23; 2+740,83</t>
  </si>
  <si>
    <t>34 d.3.3</t>
  </si>
  <si>
    <t>35 d.3.3</t>
  </si>
  <si>
    <t>36 d.3.3</t>
  </si>
  <si>
    <t>Rozebranie/frezowanie nawierzchni z mieszanek mineralno-bitumicznych o grubości średniej 4cm i odwozem materiału w miejsce wskazane przez Zamawiającego do 15 km</t>
  </si>
  <si>
    <t>Rozebranie/frezowanie nawierzchni z mieszanek mineralno-bitumicznych o grubości średniej 8cm i odwozem materiału w miejsce wskazane przez Zamawiającego do 15 km</t>
  </si>
  <si>
    <t>Rozebranie/frezowanie nawierzchni z mieszanek mineralno-bitumicznych o grubości średniej 10cm i odwozem materiału w miejsce wskazane przez Zamawiającego do 15 km</t>
  </si>
  <si>
    <t>Rozebranie/frezowanie nawierzchni z mieszanek mineralno-bitumicznych o grubości średniej 17cm i odwozem materiału w miejsce wskazane przez Zamawiającego do 15 km</t>
  </si>
  <si>
    <t>Rozebranie/frezowanie nawierzchni z mieszanek mineralno-bitumicznych o grubości średniej 20cm i odwozem materiału w miejsce wskazane przez Zamawiającego do 15 km</t>
  </si>
  <si>
    <t>Przepust śr 1500mm - km 1+745,64</t>
  </si>
  <si>
    <t>Prefabrykowane obudowy wlotów (wylotów) przepustów drogowych rurowych - kołnierzowe zakończenie przepustu śr. 1500 mm</t>
  </si>
  <si>
    <t>Prefabrykowane obudowy wlotów (wylotów) przepustów drogowych rurowych 1000mm - kołnierzowe zakończenie przepustu śr. 1000 mm</t>
  </si>
  <si>
    <t>38 d.4.1</t>
  </si>
  <si>
    <t>39 d.4.1</t>
  </si>
  <si>
    <t>40 d.4.1</t>
  </si>
  <si>
    <t>41 d.4.1</t>
  </si>
  <si>
    <t>42 d.4.2</t>
  </si>
  <si>
    <t>Podkłady z ubitych materiałów sypkich na podłożu gruntowym - Żwir 8-32mm wraz rozścieleniem geowłókniny w ilości 5,0m/mb rurociągu</t>
  </si>
  <si>
    <t>43 d.4.2</t>
  </si>
  <si>
    <t>44 d.4.2</t>
  </si>
  <si>
    <t>45 d.4.2</t>
  </si>
  <si>
    <t>46 d.4.2</t>
  </si>
  <si>
    <t>47 d.4.2</t>
  </si>
  <si>
    <t>48 d.4.2</t>
  </si>
  <si>
    <t>Studzienki ściekowe z gotowych elementów betonowe o śr.1000 mm z osadnikiem oraz wpustem ulicznym klasy D400</t>
  </si>
  <si>
    <t>49 d.4.2</t>
  </si>
  <si>
    <t>Studnie rewizyjne z kręgów żelbetowych- beton C45/55 o śr. 1500 mm w gotowym wykopie o głębok. 3m</t>
  </si>
  <si>
    <t>50 d.4.2</t>
  </si>
  <si>
    <t>51 d.4.2</t>
  </si>
  <si>
    <t>Studnie rewizyjne z kręgów żelbetowych- beton C45/55 o śr. 2000 mm w gotowym wykopie o głębok. 3m</t>
  </si>
  <si>
    <t>52 d.4.2</t>
  </si>
  <si>
    <t>53 d.4.2</t>
  </si>
  <si>
    <t>54 d.4.2</t>
  </si>
  <si>
    <t>55 d.4.2</t>
  </si>
  <si>
    <t>Kanały z rur PP z uszczelką klasy S ( SDR-34) o śr. nominalnej 800 mm - perforowane rury z fabrycznym owinięciem geowłókniny</t>
  </si>
  <si>
    <t>Kanały z rur PP z uszczelką klasy S ( SDR-34) o śr. nominalnej 600 mm - perforowane rury z fabrycznym owinięciem geowłókniny</t>
  </si>
  <si>
    <t>Odwodnienia liniowe Wykonanie odwodnienia liniowego 200mm z rusztem żeliwnym klasy D400 na ławie z betonu C20/25 o obj 0,161m3/1m odwodnienia wraz z wykonaniem koniecznych robót ziemnych.</t>
  </si>
  <si>
    <t>58 d.5.1</t>
  </si>
  <si>
    <t>59 d.5.2</t>
  </si>
  <si>
    <t>60 d.5.3</t>
  </si>
  <si>
    <t>Formowanie i zagęszczanie nasypów z ziemi dowiezionej samochodami samowyładowczymi wraz z wykonaniem schodkowania skarp istniejących</t>
  </si>
  <si>
    <t>61 d.6.1</t>
  </si>
  <si>
    <t>62 d.6.1</t>
  </si>
  <si>
    <t>63 d.6.1</t>
  </si>
  <si>
    <t>64 d.6.1</t>
  </si>
  <si>
    <t>65 d.6.2</t>
  </si>
  <si>
    <t>66 d.6.2</t>
  </si>
  <si>
    <t>67 d.6.2</t>
  </si>
  <si>
    <t>68 d.6.3</t>
  </si>
  <si>
    <t>69 d.6.3</t>
  </si>
  <si>
    <t>70 d.6.4</t>
  </si>
  <si>
    <t>71 d.6.4</t>
  </si>
  <si>
    <t>72 d.7.1</t>
  </si>
  <si>
    <t>73 d.7.2</t>
  </si>
  <si>
    <t>74 d.7.3</t>
  </si>
  <si>
    <t>75 d.7.4</t>
  </si>
  <si>
    <t>Nawierzchnia z mieszanek mineralno-bitumicznych grysowych - warstwa wiążąca asfaltowa  AC 16W - grubość po zagęszczeniu 8,0 cm wraz z oczyszczeniem i skropieniem podbudowy asfaltem w ilości 0,6kg/m2</t>
  </si>
  <si>
    <t xml:space="preserve">Warstwa ścieralna z AC 11S </t>
  </si>
  <si>
    <t>76 d.7.5</t>
  </si>
  <si>
    <t>77 d.8.1</t>
  </si>
  <si>
    <t>78 d.8.2</t>
  </si>
  <si>
    <t>Podbudowa z pomocnicza z mieszanki dowiezionej związanej spoiwem hydraulicznym C3/4, grubość warstwy po zagęszczeniu 22 cm</t>
  </si>
  <si>
    <t>79 d.8.3</t>
  </si>
  <si>
    <t>80 d.8.4</t>
  </si>
  <si>
    <t>81 d.9.1</t>
  </si>
  <si>
    <t>82 d.9.2</t>
  </si>
  <si>
    <t>Podbudowa z mieszanki niezwiązanej z kruszywem C90/3 o uziarnieniu 0/31,5m - warstwa o grubości po zagęszczeniu 20 cm</t>
  </si>
  <si>
    <t>83 d.9.3</t>
  </si>
  <si>
    <t>84 d.9.4</t>
  </si>
  <si>
    <t>85 d.9.5</t>
  </si>
  <si>
    <t>CHODNIKI, CIĄG PIESZOROWEROWY</t>
  </si>
  <si>
    <t>86 d.10.1</t>
  </si>
  <si>
    <t>Podbudowa z kruszywa łamanego 0/31,5</t>
  </si>
  <si>
    <t>87 d.10.2</t>
  </si>
  <si>
    <t>88 d.10.4</t>
  </si>
  <si>
    <t>89 d.10.4</t>
  </si>
  <si>
    <t>10.5</t>
  </si>
  <si>
    <t>Nawierzchnia z mieszanki AC8S z lepiszczem bezbarwnym barwionym pigmentem proszkowym na bazie tlenku żelaza koloru czerwonego - grubość po zagęszcz. 4 cm - nawierzchnia na ścieżce rowerowej wraz z oczyszczeniem i skropieniem asfaltem w ilości 0,4kg/m2</t>
  </si>
  <si>
    <t>Warstwa ścieralna z AC 8S - gr.4 cm</t>
  </si>
  <si>
    <t>Razem dział: CHODNIKI, CIĄG PIESZOROWEROWY</t>
  </si>
  <si>
    <t>90 d.10.5</t>
  </si>
  <si>
    <t>91 d.11.1</t>
  </si>
  <si>
    <t>92 d.11.2</t>
  </si>
  <si>
    <t>93 d.12.1</t>
  </si>
  <si>
    <t>94 d.12.1</t>
  </si>
  <si>
    <t>95 d.12.1</t>
  </si>
  <si>
    <t>96 d.12.1</t>
  </si>
  <si>
    <t>97 d.12.1</t>
  </si>
  <si>
    <t>98 d.13.1</t>
  </si>
  <si>
    <t>99 d.13.2</t>
  </si>
  <si>
    <t>100 d.13.2</t>
  </si>
  <si>
    <t>101 d.13.3</t>
  </si>
  <si>
    <t>102 d.13.3</t>
  </si>
  <si>
    <t>103 d.13.3</t>
  </si>
  <si>
    <t>104 d.13.3</t>
  </si>
  <si>
    <t>105 d.13.3</t>
  </si>
  <si>
    <t>106 d.14.1</t>
  </si>
  <si>
    <t>Wykonanie oznakowania chemoutwardzalnego wg projektu organizacji ruchu P-4</t>
  </si>
  <si>
    <t>107 d.14.1</t>
  </si>
  <si>
    <t>Wykonanie oznakowania chemoutwardzalnego wg projektu organizacji ruchu P-1e</t>
  </si>
  <si>
    <t>108 d.14.1</t>
  </si>
  <si>
    <t>Wykonanie oznakowania chemoutwardzalnego wg projektu organizacji ruchu P-10</t>
  </si>
  <si>
    <t>109 d.14.1</t>
  </si>
  <si>
    <t>Wykonanie oznakowania chemoutwardzalnego wg projektu organizacji ruchu P-3a</t>
  </si>
  <si>
    <t>110 d.14.1</t>
  </si>
  <si>
    <t>Wykonanie oznakowania chemoutwardzalnego wg projektu organizacji ruchu - P-6</t>
  </si>
  <si>
    <t>111 d.14.1</t>
  </si>
  <si>
    <t>Wykonanie oznakowania chemoutwardzalnego wg projektu organizacji ruchu P-7a</t>
  </si>
  <si>
    <t>112 d.14.1</t>
  </si>
  <si>
    <t>Wykonanie oznakowania chemoutwardzalnego wg projektu organizacji ruchu P-7c</t>
  </si>
  <si>
    <t>113 d.14.1</t>
  </si>
  <si>
    <t>Wykonanie oznakowania chemoutwardzalnego wg projektu organizacji ruchu P-7d</t>
  </si>
  <si>
    <t>114 d.14.1</t>
  </si>
  <si>
    <t>Wykonanie oznakowania chemoutwardzalnego wg projektu organizacji ruchu P-14</t>
  </si>
  <si>
    <t>115 d.14.1</t>
  </si>
  <si>
    <t>Wykonanie oznakowania chemoutwardzalnego wg projektu organizacji ruchu P-13</t>
  </si>
  <si>
    <t>116 d.14.1</t>
  </si>
  <si>
    <t>Wykonanie oznakowania chemoutwardzalnego wg projektu organizacji ruchu P-12</t>
  </si>
  <si>
    <t>117 d.14.1</t>
  </si>
  <si>
    <t>Wykonanie oznakowania chemoutwardzalnego wg projektu organizacji ruchu P-1b</t>
  </si>
  <si>
    <t>118 d.14.1</t>
  </si>
  <si>
    <t>Wykonanie oznakowania chemoutwardzalnego wg projektu organizacji ruchu P-17</t>
  </si>
  <si>
    <t>119 d.14.1</t>
  </si>
  <si>
    <t>Montaż prefabrykowanej wyspy kanalizującej 2x2m</t>
  </si>
  <si>
    <t>120 d.14.2</t>
  </si>
  <si>
    <t xml:space="preserve">Słupki do znaków drogowych </t>
  </si>
  <si>
    <t>121 d.14.2</t>
  </si>
  <si>
    <t>Słupki do znaków drogowych w formie wysięgników</t>
  </si>
  <si>
    <t>122 d.14.2</t>
  </si>
  <si>
    <t>123 d.14.2</t>
  </si>
  <si>
    <t>Przymocowanie tablic znaków drogowych kategorii B - średnie</t>
  </si>
  <si>
    <t>124 d.14.2</t>
  </si>
  <si>
    <t>Przymocowanie tablic znaków drogowych kategorii C - średnie</t>
  </si>
  <si>
    <t>125 d.14.2</t>
  </si>
  <si>
    <t>Przymocowanie tablic znaków drogowych kategorii C - małe</t>
  </si>
  <si>
    <t>126 d.14.2</t>
  </si>
  <si>
    <t>127 d.14.2</t>
  </si>
  <si>
    <t>Przymocowanie tablic znaków drogowych kategorii F</t>
  </si>
  <si>
    <t>128 d.14.2</t>
  </si>
  <si>
    <t>129 d.14.2</t>
  </si>
  <si>
    <t>Rozebranie słupków do znaków</t>
  </si>
  <si>
    <t>130 d.14.2</t>
  </si>
  <si>
    <t>131 d.14.2</t>
  </si>
  <si>
    <t>Montaż słupków Przeszkodowych U-5a</t>
  </si>
  <si>
    <t>132 d.14.2</t>
  </si>
  <si>
    <t>Montaż tablicy prowadzącej dwustronnej U-3e</t>
  </si>
  <si>
    <t>133 d.14.2</t>
  </si>
  <si>
    <t>Montaż lustra U-18</t>
  </si>
  <si>
    <t>Droga nr 2 - odcinek od km 2+803 do km 3+540</t>
  </si>
  <si>
    <t>Rozebranie/frezowanie nawierzchni z mieszanek mineralno-bitumicznych o grubości średniej 5cm i wywiezienie materiału z terenu rozbiórki w miejsce wskazane przez Zamawiającego na odległość do 15km</t>
  </si>
  <si>
    <t>Rozebranie/frezowanie nawierzchni z mieszanek mineralno-bitumicznych o grubości średniej 10cm i wywiezienie materiału z terenu rozbiórki w miejsce wskazane przez Zamawiającego na odległość do 15km</t>
  </si>
  <si>
    <t>Rozebranie przepustów rurowych - rury betonowe o śr. 50-70 cm wraz z wykonaniem koniecznych robót ziemnych i wywiezieniem gruzu z terenu rozbiórki /w miejsce wskazane przez Zamawiajacego do 10 km/</t>
  </si>
  <si>
    <t>Roboty ziemne wykon.koparkami podsiębiernymi o poj.łyżki 0.40 m3 w gr.kat.III z transp.urobku samochodami samowyładowczymi na składowisko Wykonawcy</t>
  </si>
  <si>
    <t>Przepust śr 1000mm w km 2+917,90</t>
  </si>
  <si>
    <t>Prefabrykowane obudowy wlotów (wylotów) przepustów drogowych rurowych 1000mm</t>
  </si>
  <si>
    <t>Przepust śr 1400mm w km 3+320,14</t>
  </si>
  <si>
    <t>24 d.3.3</t>
  </si>
  <si>
    <t>Prefabrykowane obudowy wlotów (wylotów) przepustów drogowych rurowych 1400mm</t>
  </si>
  <si>
    <t>Przepust skrzynkowy 4000x2000mm - km 3+473,24</t>
  </si>
  <si>
    <t>33 d.3.4</t>
  </si>
  <si>
    <t>42 d.4.1</t>
  </si>
  <si>
    <t>43 d.4.1</t>
  </si>
  <si>
    <t>44 d.4.1</t>
  </si>
  <si>
    <t>45 d.4.1</t>
  </si>
  <si>
    <t>Montaż prefabrykowanego wylotu kolektora 400m</t>
  </si>
  <si>
    <t>Montaż osadnika na wlocie z rowu</t>
  </si>
  <si>
    <t>Kanały z rur PVC-U klasy S ( SDR 34 ) średnicy 400/11,7mm</t>
  </si>
  <si>
    <t>4.3</t>
  </si>
  <si>
    <t>Odwodnienie powierzchniowe - ścieki muldowe</t>
  </si>
  <si>
    <t>58 d.4.3</t>
  </si>
  <si>
    <t>Ścieki muldowe z prefabrykatów betonowych 50x50x15cm na podsypce cementowo-piaskowej wraz z wykonaniem koniecznych robót ziemnych o łąwy z betonu B-15 gr. 20cm</t>
  </si>
  <si>
    <t>59 d.5.1</t>
  </si>
  <si>
    <t>60 d.5.2</t>
  </si>
  <si>
    <t>61 d.5.3</t>
  </si>
  <si>
    <t>65 d.6.1</t>
  </si>
  <si>
    <t>70 d.7.1</t>
  </si>
  <si>
    <t>71 d.7.2</t>
  </si>
  <si>
    <t>72 d.7.3</t>
  </si>
  <si>
    <t>Podbudowa z mieszanki niezwiązanej z kruszywem C90/3 o uziarnieniu 0/31,5mm otaczanego asfaltem - warstwa o grubości po zagęszczeniu 20 cm</t>
  </si>
  <si>
    <t>73 d.7.4</t>
  </si>
  <si>
    <t>Nawierzchnia z mieszanek mineralno-bitumicznych grysowych - warstwa wiążąca asfaltowa - AC 16W grubości 8,0 cm wraz z oczyszczeniem i skropieniem podbudowy asfaltem w ilości 0,6kg/m2</t>
  </si>
  <si>
    <t>74 d.7.5</t>
  </si>
  <si>
    <t>75 d.8.1</t>
  </si>
  <si>
    <t>76 d.8.2</t>
  </si>
  <si>
    <t>Podbudowa z mieszanki niezwiązanej z kruszywem C90/3 o uziarnieniu 0/31,5mm - warstwa o grubości po zagęszczeniu 20 cm</t>
  </si>
  <si>
    <t>77 d.8.3</t>
  </si>
  <si>
    <t>78 d.8.4</t>
  </si>
  <si>
    <t>79 d.8.7</t>
  </si>
  <si>
    <t>80 d.9.1</t>
  </si>
  <si>
    <t>81 d.9.2</t>
  </si>
  <si>
    <t>82 d.9.3</t>
  </si>
  <si>
    <t>83 d.9.4</t>
  </si>
  <si>
    <t>84 d.9.5</t>
  </si>
  <si>
    <t>85 d.10.1</t>
  </si>
  <si>
    <t>86 d.10.2</t>
  </si>
  <si>
    <t>87 d.11.1</t>
  </si>
  <si>
    <t>88 d.11.1</t>
  </si>
  <si>
    <t>89 d.11.1</t>
  </si>
  <si>
    <t>90 d.11.1</t>
  </si>
  <si>
    <t>Wykonanie narzutu kamiennego o grubości 30cm w korytach cieków wodnych wraz z zabiciem palisady drewnianej śr 10cm zlicowanej z narzutem na końcu umocnienia</t>
  </si>
  <si>
    <t>92 d.11.1</t>
  </si>
  <si>
    <t>94 d.12.2</t>
  </si>
  <si>
    <t>95 d.12.2</t>
  </si>
  <si>
    <t>96 d.12.3</t>
  </si>
  <si>
    <t>97 d.12.3</t>
  </si>
  <si>
    <t>98 d.12.3</t>
  </si>
  <si>
    <t>99 d.12.3</t>
  </si>
  <si>
    <t>100 d.12.3</t>
  </si>
  <si>
    <t>101 d.13.1</t>
  </si>
  <si>
    <t>Wykonanie kompletu oznakowania docelowego zgodnie z zatwierdzonym projektem organizacji ruchu</t>
  </si>
  <si>
    <t>kpl.</t>
  </si>
  <si>
    <t>102 d.13.2</t>
  </si>
  <si>
    <t xml:space="preserve">Bariery ochronne stalowe </t>
  </si>
  <si>
    <t>105 d.13.4</t>
  </si>
  <si>
    <t>III</t>
  </si>
  <si>
    <t>Przebudowa sieci teletechnicznych Orange w Janowie Lubelskim - odcinek od km 1+250 do km 3+540</t>
  </si>
  <si>
    <t>1</t>
  </si>
  <si>
    <t>D.01.03.02</t>
  </si>
  <si>
    <t>Demontaż słupa</t>
  </si>
  <si>
    <t>Analogia - Demontaż kabla napowietrznego samonosnego XTKMXn  fi 30mm - istniejace kable demontowane z likwidowanego słupa</t>
  </si>
  <si>
    <t>Montaż i ustawienie słupów kablowych drewnianych bliżniaczych (ze szczudłami żelbetowymi i belkami
ustojowymi) o dług. 7m, grunt kat.V-VI</t>
  </si>
  <si>
    <t>Montaż i ust.słupów drewn.pojed.o dł. 7 m ze szczudłem żelbet.,belk.ust.i podpora odporow.w szczudle żelbet.i
belka ustoj.- gr.kat.V-VI</t>
  </si>
  <si>
    <t>1 t.1.1</t>
  </si>
  <si>
    <t>2 t.1.1</t>
  </si>
  <si>
    <t>3 t.1.1</t>
  </si>
  <si>
    <t>4 t.1.1</t>
  </si>
  <si>
    <t>5 t.1.1</t>
  </si>
  <si>
    <t>Montaż skrzynek kablowych z listwami szczelinowymi 20p na słupach</t>
  </si>
  <si>
    <t>6 t.1.1</t>
  </si>
  <si>
    <t>Mechaniczne pogrążenie uziomów pionowych prętowych w gruncie kategorii III</t>
  </si>
  <si>
    <t>7 t.1.1</t>
  </si>
  <si>
    <t>Przewody uziemiające i wyrównawcze na słupach (pręt o śr.do 18 mm)</t>
  </si>
  <si>
    <t>8 t.1.1</t>
  </si>
  <si>
    <t>Montaż kabla napowietrznego samonośnego XTKMXn í:30mm - przekładana kable</t>
  </si>
  <si>
    <t>9 t.1.1</t>
  </si>
  <si>
    <t>Zawieszanie kabla XzTKMXpwn5x4x0,6</t>
  </si>
  <si>
    <t>10 t.1.1</t>
  </si>
  <si>
    <t>Zawieszanie kabla XzTKMXpwn 3x2x0,5</t>
  </si>
  <si>
    <t>11 t.1.1</t>
  </si>
  <si>
    <t>Montaż złączy przelotowych na kablach o powłokach termoplast.o 10 parach</t>
  </si>
  <si>
    <t>złącz</t>
  </si>
  <si>
    <t>12 t.1.1</t>
  </si>
  <si>
    <t>Otwarcie i zamknięcie złączy przelotowych na kablach o powłokach termoplast.o 10 parach</t>
  </si>
  <si>
    <t>13 t.1.1</t>
  </si>
  <si>
    <t>Regulacja zwisów przewodów</t>
  </si>
  <si>
    <t>14 t.1.1</t>
  </si>
  <si>
    <t>Pomiary końcowe prądem stałym kabla o 10 parach</t>
  </si>
  <si>
    <t>odc.</t>
  </si>
  <si>
    <t>15 t.1.1</t>
  </si>
  <si>
    <t>Pomiary tłumienności skutecznej przy jednej częstotliwości kabla o 10 parach</t>
  </si>
  <si>
    <t>16 t.1.1</t>
  </si>
  <si>
    <t>17 t.1.1</t>
  </si>
  <si>
    <t>Pomiary końcowe prądem stalym kabla 3-parowego</t>
  </si>
  <si>
    <t>18 t.1.1</t>
  </si>
  <si>
    <t>Pomiar tłumienności skutecznej przy jednej częstotliwości kabla 3-parowego</t>
  </si>
  <si>
    <t>19 t.1.1</t>
  </si>
  <si>
    <t>Pomiar tłumienności zbliżno- i zdalnoprzenikowej przy jednej częstotliwości kabla 3-parowego</t>
  </si>
  <si>
    <t>20 t.1.1</t>
  </si>
  <si>
    <t>Badania i pomiary instalacji uziemiającej (pierwszy pomiar)</t>
  </si>
  <si>
    <t>2</t>
  </si>
  <si>
    <t>Zabezpieczenie istniejących kabli ziemnych na skrzyżowaniach z drogami</t>
  </si>
  <si>
    <t>Przebudowa teletechnicznej sieci rozdzielczej napowietrznej</t>
  </si>
  <si>
    <t>21 t.2.1</t>
  </si>
  <si>
    <t>Kopanie rowów dla kabli ręcznie w gruncie kategorii IV - odkopanie istniejącego kabla i nowa trasa</t>
  </si>
  <si>
    <t>22 t.2.1</t>
  </si>
  <si>
    <t>Ułożenie rur osłonowych dwudzielnych 160mm</t>
  </si>
  <si>
    <t>23 t.2.1</t>
  </si>
  <si>
    <t>Nasypanie warstwy piasku na dnie rowu kablowego o szerokości 0,6m (dwie warstwy)</t>
  </si>
  <si>
    <t>24 t.2.1</t>
  </si>
  <si>
    <t>Zasypywanie rowów dla kabli ręcznie w gruncie kategorii IV</t>
  </si>
  <si>
    <t>3</t>
  </si>
  <si>
    <t>Regulacja istniejących studni teletechnicznych zlokalizowanych w pasie zajętości drogi</t>
  </si>
  <si>
    <t>25 t.3.1</t>
  </si>
  <si>
    <t>Regulacja pokryw istniejących studni teletechnicznych zlokalizowanych w pasie zajętości drogi</t>
  </si>
  <si>
    <t>4</t>
  </si>
  <si>
    <t>Inne</t>
  </si>
  <si>
    <t>26 t.4.1</t>
  </si>
  <si>
    <t>Koszt koniecznych uzgodnień, wyłączeń i nadzoru</t>
  </si>
  <si>
    <t>27 t.4.1</t>
  </si>
  <si>
    <t>Koszt obsługi geodezyjnej</t>
  </si>
  <si>
    <t>IV</t>
  </si>
  <si>
    <t>Przebudowa sieci oświetlenia, zabezpieczenie kabli energetycznych oraz budowa oświetlenia przejścia dla pieszych - typu solar w Janowie Lubelskim</t>
  </si>
  <si>
    <t>Przebudowa linii oświetlenia drogi</t>
  </si>
  <si>
    <t>1 e.1.1</t>
  </si>
  <si>
    <t>Montaż i stawianie słupów oświetleniowych aluminiowych 8m z fundamentem</t>
  </si>
  <si>
    <t>2 e.1.1</t>
  </si>
  <si>
    <t>Montaż wysięgników rurowych jednoramiennych mocowanych na słupie</t>
  </si>
  <si>
    <t>3 e.1.1</t>
  </si>
  <si>
    <t>Montaż przewodów do opraw oświetleniowych wciąganych w słupy i wysięgniki</t>
  </si>
  <si>
    <t>4 e.1.1</t>
  </si>
  <si>
    <t>Montaż opraw oświetleniowych LED P=50W</t>
  </si>
  <si>
    <t>5 e.1.1</t>
  </si>
  <si>
    <t>D.01.03.01</t>
  </si>
  <si>
    <t>Demontaż słupów oświetleniowych</t>
  </si>
  <si>
    <t>6 e.1.1</t>
  </si>
  <si>
    <t>Demontaż opraw oświetlenia zewnętrznego</t>
  </si>
  <si>
    <t>7 e.1.1</t>
  </si>
  <si>
    <t>Demontaż - przełożenie kabli wielożyłowych o masie do 2.0 kg/m układanych w gruncie kat. III-IV</t>
  </si>
  <si>
    <t>8 e.1.1</t>
  </si>
  <si>
    <t>Kopanie rowów dla kabli ręcznie w gruncie kategorii IV</t>
  </si>
  <si>
    <t>9 e.1.1</t>
  </si>
  <si>
    <t>Nasypanie warstwy piasku na dnie rowu kablowego o szerokości do 0,4m</t>
  </si>
  <si>
    <t>10 e.1.1</t>
  </si>
  <si>
    <t>11 e.1.1</t>
  </si>
  <si>
    <t>Układanie kabli YAKXS 4x35mm2 w rurach</t>
  </si>
  <si>
    <t>12 e.1.1</t>
  </si>
  <si>
    <t>Układanie bednarki w rowach kablowych - bednarka do 120mm2</t>
  </si>
  <si>
    <t>13 e.1.1</t>
  </si>
  <si>
    <t>14 e.1.1</t>
  </si>
  <si>
    <t>Obróbka na sucho kabli o izolacji i powłoce z tworzyw sztucznych</t>
  </si>
  <si>
    <t>15 e.1.1</t>
  </si>
  <si>
    <t>Podłączenie przewodów pojedynczych pod zaciski lub bolce</t>
  </si>
  <si>
    <t>szt. żył</t>
  </si>
  <si>
    <t>16 e.1.1</t>
  </si>
  <si>
    <t>Badanie linii kablowej niskiego napięcia - dla kabla 4 żyłowego</t>
  </si>
  <si>
    <t>odcinek</t>
  </si>
  <si>
    <t>17 e.1.1</t>
  </si>
  <si>
    <t>Sprawdzenie i pomiar obwodu elektrycznego niskiego napięcia 1-fazowego</t>
  </si>
  <si>
    <t>pomiar</t>
  </si>
  <si>
    <t>18 e.1.1</t>
  </si>
  <si>
    <t>Zabezpieczenie istniejących kabli na skrzyżowaniach z drogami i wjazdami na parcele</t>
  </si>
  <si>
    <t>19 e.2.1</t>
  </si>
  <si>
    <t>20 e.2.1</t>
  </si>
  <si>
    <t>21 e.2.1</t>
  </si>
  <si>
    <t>22 e.2.1</t>
  </si>
  <si>
    <t>Oświetlenie przejścia dla pieszych w m. Janów Lubelski</t>
  </si>
  <si>
    <t>23 e.3.1</t>
  </si>
  <si>
    <t>Zestaw dla oświetlenia przejścia dla pieszych</t>
  </si>
  <si>
    <t>24 t.4.1</t>
  </si>
  <si>
    <t>25 t.4.1</t>
  </si>
  <si>
    <t>V</t>
  </si>
  <si>
    <t>Rozbiórka i budowa mostu w km 2+108</t>
  </si>
  <si>
    <t>Obsługa geodezyjna</t>
  </si>
  <si>
    <t>1 m.1.1</t>
  </si>
  <si>
    <t>Wytyczenie obiektu</t>
  </si>
  <si>
    <t>rycz.</t>
  </si>
  <si>
    <t>FUNDAMENTOWANIE</t>
  </si>
  <si>
    <t>2 m.2.1</t>
  </si>
  <si>
    <t>Wykonanie wykopów fundamentowych</t>
  </si>
  <si>
    <t>Wykonanie wykopów fundamentowych w gruntach nieskalistych</t>
  </si>
  <si>
    <t>Zasypanie wykopów z zagęszczeniem</t>
  </si>
  <si>
    <t>M.01.01.01.11</t>
  </si>
  <si>
    <t>M.11.01.02.11</t>
  </si>
  <si>
    <t>M.11.01.04.11</t>
  </si>
  <si>
    <t>Zasypanie wykopów z zagęszczeniem z gruntu przepuszczalnego</t>
  </si>
  <si>
    <t>M.11.01.04.13</t>
  </si>
  <si>
    <t>Zasypanie wykopów z zagęszczeniem z gruntu stabilizowanego cementem</t>
  </si>
  <si>
    <t>Fundamenty pośrednie</t>
  </si>
  <si>
    <t>M.11.04.01.11</t>
  </si>
  <si>
    <t>Pale prefabrykowane 0,4m x 0,4m wbijane</t>
  </si>
  <si>
    <t>ZBROJENIE</t>
  </si>
  <si>
    <t>Zbrojenie stalą klasy A-IIIN</t>
  </si>
  <si>
    <t>2.2.</t>
  </si>
  <si>
    <t>3 m.2.2</t>
  </si>
  <si>
    <t>4 m.2.2</t>
  </si>
  <si>
    <t>5 m.2.3</t>
  </si>
  <si>
    <t>6 m.3.1</t>
  </si>
  <si>
    <t>M.12.01.03.11</t>
  </si>
  <si>
    <t>kg</t>
  </si>
  <si>
    <t>BETON</t>
  </si>
  <si>
    <t>Beton konstrukcyjny</t>
  </si>
  <si>
    <t>7 m.4.1</t>
  </si>
  <si>
    <t>M.13.01.01.11</t>
  </si>
  <si>
    <t>Beton konstrukcyjny klasy C30/37</t>
  </si>
  <si>
    <t>8 m.4.1</t>
  </si>
  <si>
    <t>M.13.01.01.12</t>
  </si>
  <si>
    <t>Beton konstrukcyjny klasy C35/45</t>
  </si>
  <si>
    <t>Beton niekonstrukcyjny</t>
  </si>
  <si>
    <t>9 m.4.2</t>
  </si>
  <si>
    <t>M.13.02.01.11</t>
  </si>
  <si>
    <t>Beton niekonstrukcyjny C12/15</t>
  </si>
  <si>
    <t>5</t>
  </si>
  <si>
    <t>KONSTRUKCJE STALOWE</t>
  </si>
  <si>
    <t>Konstrukcje stalowe z blachy falistej</t>
  </si>
  <si>
    <t>10 m.5.1</t>
  </si>
  <si>
    <t>M.14.01.01.01</t>
  </si>
  <si>
    <t>Stalowe konstrukcje wielopłaszczowe z blachy falistej o głębokim przetłoczeniu</t>
  </si>
  <si>
    <t>6</t>
  </si>
  <si>
    <t>IZOLACJE, NAWIERZACHNIE I PODBUDOWY</t>
  </si>
  <si>
    <t>Izolacja cienka</t>
  </si>
  <si>
    <t>11 m.6.1</t>
  </si>
  <si>
    <t>M.15.01.01.11</t>
  </si>
  <si>
    <t xml:space="preserve">Izolacja cienka wykonywana na zimno </t>
  </si>
  <si>
    <t>Izolacja gruba</t>
  </si>
  <si>
    <t>12 m.6.2</t>
  </si>
  <si>
    <t>M.15.03.01.11</t>
  </si>
  <si>
    <t>Izolacja gruba z papy zgrzewalnej-jednowarstwowa</t>
  </si>
  <si>
    <t>7</t>
  </si>
  <si>
    <t>Bariery</t>
  </si>
  <si>
    <t>13 m.7.1</t>
  </si>
  <si>
    <t>M.19.01.03.11</t>
  </si>
  <si>
    <t xml:space="preserve">Bariery ochronne z poręczą na obiekcie mostowym wraz z barierami na dojazdach </t>
  </si>
  <si>
    <t>8</t>
  </si>
  <si>
    <t>INNE ROBOTY MOSTOWE</t>
  </si>
  <si>
    <t>Umocnienia cieku</t>
  </si>
  <si>
    <t>14 m.8.1</t>
  </si>
  <si>
    <t>M.20.01.05.12</t>
  </si>
  <si>
    <t>Umocnienia koryta cieku narzutem kamiennym</t>
  </si>
  <si>
    <t>Schody skarpowe</t>
  </si>
  <si>
    <t>15 m.8.2</t>
  </si>
  <si>
    <t>M.20.01.09.11</t>
  </si>
  <si>
    <t>Zabezpieczenia antykorozyjne powierzchni betonowych</t>
  </si>
  <si>
    <t>16 m.8.3</t>
  </si>
  <si>
    <t>M.20.01.10.12</t>
  </si>
  <si>
    <t>Zabezpieczenie powłoką z podwyższoną zdolnością pokrywania rys</t>
  </si>
  <si>
    <t xml:space="preserve">Umocnienie skarp </t>
  </si>
  <si>
    <t>17 m.8.4</t>
  </si>
  <si>
    <t>M.20.01.11.12</t>
  </si>
  <si>
    <t>Humusowanie i obsianie trawą skarp</t>
  </si>
  <si>
    <t>9</t>
  </si>
  <si>
    <t>ROBOTY ROZBIÓRKOWE I REMONTOWE</t>
  </si>
  <si>
    <t>Roboty rozbiórkowe</t>
  </si>
  <si>
    <t>M.21.01.01.13</t>
  </si>
  <si>
    <t>Rozbiórka elementów betonowych, żelbetowych i murowanych</t>
  </si>
  <si>
    <t>18 m.8.4</t>
  </si>
  <si>
    <t>Konstrukcja oporowa z palisady</t>
  </si>
  <si>
    <t>19 m.9.1</t>
  </si>
  <si>
    <r>
      <rPr>
        <sz val="10"/>
        <color indexed="8"/>
        <rFont val="Cambria"/>
        <family val="1"/>
      </rPr>
      <t xml:space="preserve">Załącznik do oferty na wykonanie zamówienia pn. </t>
    </r>
    <r>
      <rPr>
        <b/>
        <sz val="10"/>
        <color indexed="8"/>
        <rFont val="Cambria"/>
        <family val="1"/>
      </rPr>
      <t>"Przebudowa drogi powiatowej nr 2808L Janów Lubelski (ul. Bialska) - Tokary - Huta Turobińska odcinek Biała Druga - Kawęczyn".</t>
    </r>
  </si>
  <si>
    <t>"Przebudowa drogi powiatowej nr 2808L Janów Lubelski (ul. Bialska) - Tokary - Huta Turobińska odcinek Biała Druga - Kawęczyn"</t>
  </si>
  <si>
    <t>Regulacja istniejacychn studni teletechnicznych zlokalizowanych w pasie zajętości drogi</t>
  </si>
  <si>
    <t xml:space="preserve">Przebudowa sieci oświetlenia, zabezpieczenie kabli energetycznych oraz budowa oświetlenia przejścia dla pieszych - typu solar  w Janowie Lubelskim </t>
  </si>
  <si>
    <t>Oświetlenie przejścia dla pieszych w m. janów Lubelski</t>
  </si>
  <si>
    <t>Roboty przygotowawcze</t>
  </si>
  <si>
    <t>Fundamentowanie</t>
  </si>
  <si>
    <t>Zbrojenie</t>
  </si>
  <si>
    <t>Beton</t>
  </si>
  <si>
    <t>Konstrukcje stalowe</t>
  </si>
  <si>
    <t>Izolacje, nawierzchnie i podbudowy</t>
  </si>
  <si>
    <t>Urzadzenia bezpieczeństwa ruchu</t>
  </si>
  <si>
    <t>Inne roboty mostowe</t>
  </si>
  <si>
    <t>Roboty rozbiórkowe i remontowe</t>
  </si>
  <si>
    <t>Analogia- Poręcze ochronne segmentowe odgradzające ruch
pieszych - bariera U11a wraz ze szczeblinkami osadzona na
fundamencie betonowym B15 o obj 0,071m3/m</t>
  </si>
  <si>
    <t>14.3</t>
  </si>
  <si>
    <t>134 d.14.3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</si>
</sst>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[$-415]dddd\,\ d\ mmmm\ yyyy"/>
    <numFmt numFmtId="174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7" fillId="0" borderId="0" xfId="51">
      <alignment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0" xfId="51" applyFont="1" applyAlignment="1">
      <alignment horizontal="left"/>
      <protection/>
    </xf>
    <xf numFmtId="0" fontId="46" fillId="0" borderId="0" xfId="51" applyFont="1">
      <alignment/>
      <protection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0" fontId="47" fillId="34" borderId="11" xfId="51" applyFont="1" applyFill="1" applyBorder="1" applyAlignment="1">
      <alignment horizontal="center" vertical="top" wrapText="1"/>
      <protection/>
    </xf>
    <xf numFmtId="0" fontId="47" fillId="0" borderId="11" xfId="51" applyFont="1" applyFill="1" applyBorder="1" applyAlignment="1">
      <alignment horizontal="center" vertical="center" wrapText="1"/>
      <protection/>
    </xf>
    <xf numFmtId="0" fontId="47" fillId="0" borderId="11" xfId="51" applyFont="1" applyFill="1" applyBorder="1" applyAlignment="1">
      <alignment horizontal="left" vertical="center" wrapText="1"/>
      <protection/>
    </xf>
    <xf numFmtId="0" fontId="46" fillId="0" borderId="11" xfId="51" applyFont="1" applyBorder="1" applyAlignment="1">
      <alignment horizontal="right" vertical="center" wrapText="1"/>
      <protection/>
    </xf>
    <xf numFmtId="0" fontId="46" fillId="0" borderId="11" xfId="51" applyFont="1" applyBorder="1" applyAlignment="1">
      <alignment horizontal="left" vertical="center" wrapText="1"/>
      <protection/>
    </xf>
    <xf numFmtId="0" fontId="46" fillId="0" borderId="14" xfId="51" applyFont="1" applyBorder="1" applyAlignment="1">
      <alignment horizontal="right" vertical="center" wrapText="1"/>
      <protection/>
    </xf>
    <xf numFmtId="0" fontId="46" fillId="0" borderId="14" xfId="51" applyFont="1" applyBorder="1" applyAlignment="1">
      <alignment horizontal="left" vertical="center" wrapText="1"/>
      <protection/>
    </xf>
    <xf numFmtId="2" fontId="46" fillId="0" borderId="11" xfId="51" applyNumberFormat="1" applyFont="1" applyBorder="1" applyAlignment="1">
      <alignment horizontal="right" vertical="center" wrapText="1"/>
      <protection/>
    </xf>
    <xf numFmtId="2" fontId="46" fillId="0" borderId="14" xfId="51" applyNumberFormat="1" applyFont="1" applyBorder="1" applyAlignment="1">
      <alignment horizontal="right" vertical="center" wrapText="1"/>
      <protection/>
    </xf>
    <xf numFmtId="2" fontId="48" fillId="34" borderId="17" xfId="51" applyNumberFormat="1" applyFont="1" applyFill="1" applyBorder="1" applyAlignment="1">
      <alignment vertical="center"/>
      <protection/>
    </xf>
    <xf numFmtId="2" fontId="47" fillId="0" borderId="11" xfId="51" applyNumberFormat="1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left" vertical="center" wrapText="1"/>
    </xf>
    <xf numFmtId="2" fontId="47" fillId="0" borderId="19" xfId="0" applyNumberFormat="1" applyFont="1" applyBorder="1" applyAlignment="1">
      <alignment vertical="center" wrapText="1"/>
    </xf>
    <xf numFmtId="0" fontId="46" fillId="0" borderId="17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righ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vertical="center" wrapText="1"/>
    </xf>
    <xf numFmtId="4" fontId="46" fillId="0" borderId="13" xfId="0" applyNumberFormat="1" applyFont="1" applyBorder="1" applyAlignment="1">
      <alignment horizontal="right" vertical="center" wrapText="1"/>
    </xf>
    <xf numFmtId="49" fontId="46" fillId="0" borderId="0" xfId="0" applyNumberFormat="1" applyFont="1" applyAlignment="1">
      <alignment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right" vertical="center" wrapText="1"/>
    </xf>
    <xf numFmtId="49" fontId="46" fillId="0" borderId="11" xfId="0" applyNumberFormat="1" applyFont="1" applyBorder="1" applyAlignment="1">
      <alignment horizontal="right" vertical="center" wrapText="1"/>
    </xf>
    <xf numFmtId="49" fontId="47" fillId="0" borderId="11" xfId="0" applyNumberFormat="1" applyFont="1" applyFill="1" applyBorder="1" applyAlignment="1">
      <alignment horizontal="right" vertical="center" wrapText="1"/>
    </xf>
    <xf numFmtId="49" fontId="46" fillId="0" borderId="11" xfId="0" applyNumberFormat="1" applyFont="1" applyFill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right" vertical="center" wrapText="1"/>
    </xf>
    <xf numFmtId="49" fontId="46" fillId="0" borderId="17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49" fillId="10" borderId="17" xfId="0" applyNumberFormat="1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2" fontId="49" fillId="10" borderId="17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4" fontId="46" fillId="0" borderId="17" xfId="0" applyNumberFormat="1" applyFont="1" applyBorder="1" applyAlignment="1">
      <alignment horizontal="right" vertical="center" wrapText="1"/>
    </xf>
    <xf numFmtId="174" fontId="46" fillId="0" borderId="17" xfId="0" applyNumberFormat="1" applyFont="1" applyBorder="1" applyAlignment="1">
      <alignment horizontal="right" vertical="center" wrapText="1"/>
    </xf>
    <xf numFmtId="49" fontId="47" fillId="33" borderId="12" xfId="0" applyNumberFormat="1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right" vertical="center" wrapText="1"/>
    </xf>
    <xf numFmtId="49" fontId="47" fillId="33" borderId="14" xfId="0" applyNumberFormat="1" applyFont="1" applyFill="1" applyBorder="1" applyAlignment="1">
      <alignment horizontal="right" vertical="center" wrapText="1"/>
    </xf>
    <xf numFmtId="4" fontId="47" fillId="33" borderId="17" xfId="0" applyNumberFormat="1" applyFont="1" applyFill="1" applyBorder="1" applyAlignment="1">
      <alignment horizontal="right" vertical="center" wrapText="1"/>
    </xf>
    <xf numFmtId="0" fontId="49" fillId="0" borderId="0" xfId="51" applyFont="1" applyAlignment="1">
      <alignment horizontal="center" wrapText="1"/>
      <protection/>
    </xf>
    <xf numFmtId="0" fontId="49" fillId="0" borderId="0" xfId="51" applyFont="1" applyAlignment="1">
      <alignment horizontal="center" vertical="center" wrapText="1"/>
      <protection/>
    </xf>
    <xf numFmtId="0" fontId="50" fillId="0" borderId="0" xfId="51" applyFont="1" applyAlignment="1">
      <alignment horizontal="center" vertical="center" wrapText="1"/>
      <protection/>
    </xf>
    <xf numFmtId="0" fontId="48" fillId="34" borderId="21" xfId="51" applyFont="1" applyFill="1" applyBorder="1" applyAlignment="1">
      <alignment horizontal="right" vertical="center"/>
      <protection/>
    </xf>
    <xf numFmtId="0" fontId="48" fillId="34" borderId="22" xfId="51" applyFont="1" applyFill="1" applyBorder="1" applyAlignment="1">
      <alignment horizontal="right" vertical="center"/>
      <protection/>
    </xf>
    <xf numFmtId="0" fontId="47" fillId="0" borderId="21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9" fillId="10" borderId="21" xfId="0" applyFont="1" applyFill="1" applyBorder="1" applyAlignment="1">
      <alignment horizontal="left" vertical="center" wrapText="1"/>
    </xf>
    <xf numFmtId="0" fontId="49" fillId="10" borderId="23" xfId="0" applyFont="1" applyFill="1" applyBorder="1" applyAlignment="1">
      <alignment horizontal="left" vertical="center" wrapText="1"/>
    </xf>
    <xf numFmtId="0" fontId="49" fillId="10" borderId="22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27" xfId="0" applyFont="1" applyFill="1" applyBorder="1" applyAlignment="1">
      <alignment horizontal="right" vertical="center" wrapText="1"/>
    </xf>
    <xf numFmtId="0" fontId="47" fillId="33" borderId="19" xfId="0" applyFont="1" applyFill="1" applyBorder="1" applyAlignment="1">
      <alignment horizontal="righ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33" borderId="20" xfId="0" applyFont="1" applyFill="1" applyBorder="1" applyAlignment="1">
      <alignment horizontal="right" vertical="center" wrapText="1"/>
    </xf>
    <xf numFmtId="0" fontId="47" fillId="33" borderId="28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2" fontId="46" fillId="0" borderId="17" xfId="0" applyNumberFormat="1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showGridLines="0" view="pageBreakPreview" zoomScaleSheetLayoutView="100" zoomScalePageLayoutView="0" workbookViewId="0" topLeftCell="A37">
      <selection activeCell="B35" sqref="B35"/>
    </sheetView>
  </sheetViews>
  <sheetFormatPr defaultColWidth="8.796875" defaultRowHeight="14.25"/>
  <cols>
    <col min="1" max="1" width="3.69921875" style="4" customWidth="1"/>
    <col min="2" max="2" width="40.59765625" style="4" customWidth="1"/>
    <col min="3" max="3" width="18.19921875" style="4" customWidth="1"/>
    <col min="4" max="16384" width="9" style="4" customWidth="1"/>
  </cols>
  <sheetData>
    <row r="1" spans="1:3" ht="15">
      <c r="A1" s="11"/>
      <c r="B1" s="12"/>
      <c r="C1" s="12"/>
    </row>
    <row r="2" spans="1:3" ht="15">
      <c r="A2" s="65" t="s">
        <v>249</v>
      </c>
      <c r="B2" s="65"/>
      <c r="C2" s="65"/>
    </row>
    <row r="3" spans="1:3" ht="15" customHeight="1">
      <c r="A3" s="65"/>
      <c r="B3" s="65"/>
      <c r="C3" s="65"/>
    </row>
    <row r="4" spans="1:3" ht="15" customHeight="1">
      <c r="A4" s="66"/>
      <c r="B4" s="66"/>
      <c r="C4" s="66"/>
    </row>
    <row r="5" spans="1:3" ht="48.75" customHeight="1">
      <c r="A5" s="67" t="s">
        <v>729</v>
      </c>
      <c r="B5" s="67"/>
      <c r="C5" s="67"/>
    </row>
    <row r="6" spans="1:3" ht="15">
      <c r="A6" s="12"/>
      <c r="B6" s="12"/>
      <c r="C6" s="12"/>
    </row>
    <row r="7" spans="1:3" ht="15">
      <c r="A7" s="17" t="s">
        <v>0</v>
      </c>
      <c r="B7" s="17" t="s">
        <v>290</v>
      </c>
      <c r="C7" s="17" t="s">
        <v>289</v>
      </c>
    </row>
    <row r="8" spans="1:3" ht="15">
      <c r="A8" s="18" t="s">
        <v>253</v>
      </c>
      <c r="B8" s="19" t="s">
        <v>301</v>
      </c>
      <c r="C8" s="27"/>
    </row>
    <row r="9" spans="1:3" ht="15">
      <c r="A9" s="20">
        <v>1</v>
      </c>
      <c r="B9" s="21" t="s">
        <v>7</v>
      </c>
      <c r="C9" s="24">
        <f>KO!G13</f>
        <v>0</v>
      </c>
    </row>
    <row r="10" spans="1:3" ht="15">
      <c r="A10" s="20">
        <v>2</v>
      </c>
      <c r="B10" s="21" t="s">
        <v>16</v>
      </c>
      <c r="C10" s="24">
        <f>KO!G35</f>
        <v>0</v>
      </c>
    </row>
    <row r="11" spans="1:3" ht="15">
      <c r="A11" s="20">
        <v>3</v>
      </c>
      <c r="B11" s="21" t="s">
        <v>43</v>
      </c>
      <c r="C11" s="24">
        <f>KO!G62</f>
        <v>0</v>
      </c>
    </row>
    <row r="12" spans="1:3" ht="15">
      <c r="A12" s="20">
        <v>4</v>
      </c>
      <c r="B12" s="21" t="s">
        <v>87</v>
      </c>
      <c r="C12" s="24">
        <f>KO!G86</f>
        <v>0</v>
      </c>
    </row>
    <row r="13" spans="1:3" ht="15">
      <c r="A13" s="20">
        <v>5</v>
      </c>
      <c r="B13" s="21" t="s">
        <v>107</v>
      </c>
      <c r="C13" s="24">
        <f>KO!G94</f>
        <v>0</v>
      </c>
    </row>
    <row r="14" spans="1:3" ht="15">
      <c r="A14" s="20">
        <v>6</v>
      </c>
      <c r="B14" s="21" t="s">
        <v>120</v>
      </c>
      <c r="C14" s="24">
        <f>KO!G111</f>
        <v>0</v>
      </c>
    </row>
    <row r="15" spans="1:3" ht="15">
      <c r="A15" s="20">
        <v>7</v>
      </c>
      <c r="B15" s="21" t="s">
        <v>143</v>
      </c>
      <c r="C15" s="24">
        <f>KO!G123</f>
        <v>0</v>
      </c>
    </row>
    <row r="16" spans="1:3" ht="15">
      <c r="A16" s="20">
        <v>8</v>
      </c>
      <c r="B16" s="21" t="s">
        <v>164</v>
      </c>
      <c r="C16" s="24">
        <f>KO!G133</f>
        <v>0</v>
      </c>
    </row>
    <row r="17" spans="1:3" ht="15">
      <c r="A17" s="20">
        <v>9</v>
      </c>
      <c r="B17" s="21" t="s">
        <v>176</v>
      </c>
      <c r="C17" s="24">
        <f>KO!G145</f>
        <v>0</v>
      </c>
    </row>
    <row r="18" spans="1:3" ht="15">
      <c r="A18" s="20">
        <v>10</v>
      </c>
      <c r="B18" s="21" t="s">
        <v>381</v>
      </c>
      <c r="C18" s="24">
        <f>KO!G157</f>
        <v>0</v>
      </c>
    </row>
    <row r="19" spans="1:3" ht="15">
      <c r="A19" s="20">
        <v>11</v>
      </c>
      <c r="B19" s="21" t="s">
        <v>198</v>
      </c>
      <c r="C19" s="24">
        <f>KO!G163</f>
        <v>0</v>
      </c>
    </row>
    <row r="20" spans="1:3" ht="15">
      <c r="A20" s="20">
        <v>12</v>
      </c>
      <c r="B20" s="21" t="s">
        <v>204</v>
      </c>
      <c r="C20" s="24">
        <f>KO!G171</f>
        <v>0</v>
      </c>
    </row>
    <row r="21" spans="1:3" ht="15">
      <c r="A21" s="20">
        <v>13</v>
      </c>
      <c r="B21" s="21" t="s">
        <v>215</v>
      </c>
      <c r="C21" s="24">
        <f>KO!G184</f>
        <v>0</v>
      </c>
    </row>
    <row r="22" spans="1:3" ht="15">
      <c r="A22" s="20">
        <v>14</v>
      </c>
      <c r="B22" s="21" t="s">
        <v>231</v>
      </c>
      <c r="C22" s="24">
        <f>KO!G218</f>
        <v>0</v>
      </c>
    </row>
    <row r="23" spans="1:3" ht="15">
      <c r="A23" s="18" t="s">
        <v>288</v>
      </c>
      <c r="B23" s="19" t="s">
        <v>459</v>
      </c>
      <c r="C23" s="27"/>
    </row>
    <row r="24" spans="1:3" ht="15">
      <c r="A24" s="20">
        <v>1</v>
      </c>
      <c r="B24" s="21" t="s">
        <v>7</v>
      </c>
      <c r="C24" s="24">
        <f>KO!G223</f>
        <v>0</v>
      </c>
    </row>
    <row r="25" spans="1:3" ht="15">
      <c r="A25" s="20">
        <v>2</v>
      </c>
      <c r="B25" s="21" t="s">
        <v>16</v>
      </c>
      <c r="C25" s="24">
        <f>KO!G241</f>
        <v>0</v>
      </c>
    </row>
    <row r="26" spans="1:3" ht="15">
      <c r="A26" s="20">
        <v>3</v>
      </c>
      <c r="B26" s="21" t="s">
        <v>43</v>
      </c>
      <c r="C26" s="24">
        <f>KO!G277</f>
        <v>0</v>
      </c>
    </row>
    <row r="27" spans="1:3" ht="15">
      <c r="A27" s="20">
        <v>4</v>
      </c>
      <c r="B27" s="21" t="s">
        <v>87</v>
      </c>
      <c r="C27" s="24">
        <f>KO!G299</f>
        <v>0</v>
      </c>
    </row>
    <row r="28" spans="1:3" ht="15">
      <c r="A28" s="20">
        <v>5</v>
      </c>
      <c r="B28" s="21" t="s">
        <v>107</v>
      </c>
      <c r="C28" s="24">
        <f>KO!G307</f>
        <v>0</v>
      </c>
    </row>
    <row r="29" spans="1:3" ht="15">
      <c r="A29" s="20">
        <v>6</v>
      </c>
      <c r="B29" s="21" t="s">
        <v>120</v>
      </c>
      <c r="C29" s="24">
        <f>KO!G320</f>
        <v>0</v>
      </c>
    </row>
    <row r="30" spans="1:3" ht="15">
      <c r="A30" s="20">
        <v>7</v>
      </c>
      <c r="B30" s="21" t="s">
        <v>143</v>
      </c>
      <c r="C30" s="24">
        <f>KO!G332</f>
        <v>0</v>
      </c>
    </row>
    <row r="31" spans="1:3" ht="15">
      <c r="A31" s="20">
        <v>8</v>
      </c>
      <c r="B31" s="21" t="s">
        <v>176</v>
      </c>
      <c r="C31" s="24">
        <f>KO!G344</f>
        <v>0</v>
      </c>
    </row>
    <row r="32" spans="1:3" ht="15">
      <c r="A32" s="20">
        <v>9</v>
      </c>
      <c r="B32" s="21" t="s">
        <v>381</v>
      </c>
      <c r="C32" s="24">
        <f>KO!G356</f>
        <v>0</v>
      </c>
    </row>
    <row r="33" spans="1:3" ht="15">
      <c r="A33" s="20">
        <v>10</v>
      </c>
      <c r="B33" s="21" t="s">
        <v>198</v>
      </c>
      <c r="C33" s="24">
        <f>KO!G362</f>
        <v>0</v>
      </c>
    </row>
    <row r="34" spans="1:3" ht="15">
      <c r="A34" s="20">
        <v>11</v>
      </c>
      <c r="B34" s="21" t="s">
        <v>204</v>
      </c>
      <c r="C34" s="24">
        <f>KO!G371</f>
        <v>0</v>
      </c>
    </row>
    <row r="35" spans="1:3" ht="15">
      <c r="A35" s="20">
        <v>12</v>
      </c>
      <c r="B35" s="21" t="s">
        <v>215</v>
      </c>
      <c r="C35" s="25">
        <f>KO!G384</f>
        <v>0</v>
      </c>
    </row>
    <row r="36" spans="1:3" ht="15">
      <c r="A36" s="20">
        <v>13</v>
      </c>
      <c r="B36" s="21" t="s">
        <v>231</v>
      </c>
      <c r="C36" s="25">
        <f>KO!G395</f>
        <v>0</v>
      </c>
    </row>
    <row r="37" spans="1:3" ht="38.25">
      <c r="A37" s="18" t="s">
        <v>525</v>
      </c>
      <c r="B37" s="19" t="s">
        <v>526</v>
      </c>
      <c r="C37" s="27"/>
    </row>
    <row r="38" spans="1:3" ht="25.5">
      <c r="A38" s="22">
        <v>1</v>
      </c>
      <c r="B38" s="23" t="s">
        <v>572</v>
      </c>
      <c r="C38" s="25">
        <f>KO!G397</f>
        <v>0</v>
      </c>
    </row>
    <row r="39" spans="1:3" ht="25.5">
      <c r="A39" s="22">
        <v>2</v>
      </c>
      <c r="B39" s="23" t="s">
        <v>571</v>
      </c>
      <c r="C39" s="25">
        <f>KO!G418</f>
        <v>0</v>
      </c>
    </row>
    <row r="40" spans="1:3" ht="25.5">
      <c r="A40" s="22">
        <v>3</v>
      </c>
      <c r="B40" s="23" t="s">
        <v>730</v>
      </c>
      <c r="C40" s="25">
        <f>KO!G423</f>
        <v>0</v>
      </c>
    </row>
    <row r="41" spans="1:3" ht="15">
      <c r="A41" s="22">
        <v>4</v>
      </c>
      <c r="B41" s="23" t="s">
        <v>586</v>
      </c>
      <c r="C41" s="25">
        <f>KO!G425</f>
        <v>0</v>
      </c>
    </row>
    <row r="42" spans="1:3" ht="38.25">
      <c r="A42" s="18" t="s">
        <v>591</v>
      </c>
      <c r="B42" s="19" t="s">
        <v>731</v>
      </c>
      <c r="C42" s="27"/>
    </row>
    <row r="43" spans="1:3" ht="15">
      <c r="A43" s="22">
        <v>1</v>
      </c>
      <c r="B43" s="23" t="s">
        <v>593</v>
      </c>
      <c r="C43" s="25">
        <f>KO!G429</f>
        <v>0</v>
      </c>
    </row>
    <row r="44" spans="1:3" ht="25.5">
      <c r="A44" s="22">
        <v>2</v>
      </c>
      <c r="B44" s="23" t="s">
        <v>631</v>
      </c>
      <c r="C44" s="25">
        <f>KO!G448</f>
        <v>0</v>
      </c>
    </row>
    <row r="45" spans="1:3" ht="15">
      <c r="A45" s="22">
        <v>3</v>
      </c>
      <c r="B45" s="23" t="s">
        <v>732</v>
      </c>
      <c r="C45" s="25">
        <f>KO!G453</f>
        <v>0</v>
      </c>
    </row>
    <row r="46" spans="1:3" ht="15">
      <c r="A46" s="22">
        <v>4</v>
      </c>
      <c r="B46" s="23" t="s">
        <v>586</v>
      </c>
      <c r="C46" s="25">
        <f>KO!G455</f>
        <v>0</v>
      </c>
    </row>
    <row r="47" spans="1:3" ht="21" customHeight="1">
      <c r="A47" s="18" t="s">
        <v>641</v>
      </c>
      <c r="B47" s="19" t="s">
        <v>642</v>
      </c>
      <c r="C47" s="27"/>
    </row>
    <row r="48" spans="1:3" ht="15">
      <c r="A48" s="22">
        <v>1</v>
      </c>
      <c r="B48" s="23" t="s">
        <v>733</v>
      </c>
      <c r="C48" s="25">
        <f>KO!G459</f>
        <v>0</v>
      </c>
    </row>
    <row r="49" spans="1:3" ht="15">
      <c r="A49" s="22">
        <v>2</v>
      </c>
      <c r="B49" s="23" t="s">
        <v>734</v>
      </c>
      <c r="C49" s="25">
        <f>KO!G462</f>
        <v>0</v>
      </c>
    </row>
    <row r="50" spans="1:3" ht="15">
      <c r="A50" s="22">
        <v>3</v>
      </c>
      <c r="B50" s="23" t="s">
        <v>735</v>
      </c>
      <c r="C50" s="25">
        <f>KO!G470</f>
        <v>0</v>
      </c>
    </row>
    <row r="51" spans="1:3" ht="15">
      <c r="A51" s="22">
        <v>4</v>
      </c>
      <c r="B51" s="23" t="s">
        <v>736</v>
      </c>
      <c r="C51" s="25">
        <f>KO!G473</f>
        <v>0</v>
      </c>
    </row>
    <row r="52" spans="1:3" ht="15">
      <c r="A52" s="22">
        <v>5</v>
      </c>
      <c r="B52" s="23" t="s">
        <v>737</v>
      </c>
      <c r="C52" s="25">
        <f>KO!G479</f>
        <v>0</v>
      </c>
    </row>
    <row r="53" spans="1:3" ht="15">
      <c r="A53" s="22">
        <v>6</v>
      </c>
      <c r="B53" s="23" t="s">
        <v>738</v>
      </c>
      <c r="C53" s="25">
        <f>KO!G482</f>
        <v>0</v>
      </c>
    </row>
    <row r="54" spans="1:3" ht="15">
      <c r="A54" s="22">
        <v>7</v>
      </c>
      <c r="B54" s="23" t="s">
        <v>739</v>
      </c>
      <c r="C54" s="25">
        <f>KO!G487</f>
        <v>0</v>
      </c>
    </row>
    <row r="55" spans="1:3" ht="15">
      <c r="A55" s="22">
        <v>8</v>
      </c>
      <c r="B55" s="23" t="s">
        <v>740</v>
      </c>
      <c r="C55" s="25">
        <f>KO!G490</f>
        <v>0</v>
      </c>
    </row>
    <row r="56" spans="1:3" ht="15">
      <c r="A56" s="22">
        <v>9</v>
      </c>
      <c r="B56" s="23" t="s">
        <v>741</v>
      </c>
      <c r="C56" s="25">
        <f>KO!G500</f>
        <v>0</v>
      </c>
    </row>
    <row r="57" spans="1:3" ht="15">
      <c r="A57" s="68" t="s">
        <v>292</v>
      </c>
      <c r="B57" s="69"/>
      <c r="C57" s="26">
        <f>SUM(C8:C56)</f>
        <v>0</v>
      </c>
    </row>
    <row r="58" spans="1:3" ht="15">
      <c r="A58" s="68" t="s">
        <v>291</v>
      </c>
      <c r="B58" s="69"/>
      <c r="C58" s="26">
        <f>ROUND((C57*0.23),2)</f>
        <v>0</v>
      </c>
    </row>
    <row r="59" spans="1:3" ht="15">
      <c r="A59" s="68" t="s">
        <v>293</v>
      </c>
      <c r="B59" s="69"/>
      <c r="C59" s="26">
        <f>C58+C57</f>
        <v>0</v>
      </c>
    </row>
  </sheetData>
  <sheetProtection/>
  <mergeCells count="6">
    <mergeCell ref="A2:C3"/>
    <mergeCell ref="A4:C4"/>
    <mergeCell ref="A5:C5"/>
    <mergeCell ref="A57:B57"/>
    <mergeCell ref="A58:B58"/>
    <mergeCell ref="A59:B59"/>
  </mergeCells>
  <printOptions horizontalCentered="1"/>
  <pageMargins left="0.5511811023622047" right="0.5511811023622047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2"/>
  <sheetViews>
    <sheetView showGridLines="0" tabSelected="1" view="pageBreakPreview" zoomScaleSheetLayoutView="100" workbookViewId="0" topLeftCell="A4">
      <selection activeCell="G501" sqref="G501"/>
    </sheetView>
  </sheetViews>
  <sheetFormatPr defaultColWidth="8.796875" defaultRowHeight="14.25"/>
  <cols>
    <col min="1" max="1" width="7.3984375" style="49" customWidth="1"/>
    <col min="2" max="2" width="9" style="0" customWidth="1"/>
    <col min="3" max="3" width="41.59765625" style="0" customWidth="1"/>
    <col min="4" max="4" width="6" style="0" customWidth="1"/>
    <col min="5" max="5" width="8.69921875" style="0" customWidth="1"/>
    <col min="6" max="6" width="11.5" style="0" customWidth="1"/>
    <col min="7" max="7" width="13.09765625" style="0" customWidth="1"/>
  </cols>
  <sheetData>
    <row r="1" spans="1:7" ht="14.25">
      <c r="A1" s="89" t="s">
        <v>250</v>
      </c>
      <c r="B1" s="89"/>
      <c r="C1" s="89"/>
      <c r="D1" s="89"/>
      <c r="E1" s="89"/>
      <c r="F1" s="89"/>
      <c r="G1" s="89"/>
    </row>
    <row r="2" spans="1:7" ht="18">
      <c r="A2" s="90" t="s">
        <v>252</v>
      </c>
      <c r="B2" s="90"/>
      <c r="C2" s="90"/>
      <c r="D2" s="90"/>
      <c r="E2" s="90"/>
      <c r="F2" s="90"/>
      <c r="G2" s="90"/>
    </row>
    <row r="3" spans="1:7" ht="14.25">
      <c r="A3" s="91" t="s">
        <v>300</v>
      </c>
      <c r="B3" s="91"/>
      <c r="C3" s="91"/>
      <c r="D3" s="91"/>
      <c r="E3" s="91"/>
      <c r="F3" s="91"/>
      <c r="G3" s="91"/>
    </row>
    <row r="4" spans="1:7" ht="14.25">
      <c r="A4" s="92" t="s">
        <v>251</v>
      </c>
      <c r="B4" s="92"/>
      <c r="C4" s="92"/>
      <c r="D4" s="92"/>
      <c r="E4" s="92"/>
      <c r="F4" s="92"/>
      <c r="G4" s="92"/>
    </row>
    <row r="5" spans="1:7" s="1" customFormat="1" ht="12.75">
      <c r="A5" s="95"/>
      <c r="B5" s="95"/>
      <c r="C5" s="95"/>
      <c r="D5" s="95"/>
      <c r="E5" s="95"/>
      <c r="F5" s="95"/>
      <c r="G5" s="95"/>
    </row>
    <row r="6" spans="1:7" s="1" customFormat="1" ht="30" customHeight="1">
      <c r="A6" s="93" t="s">
        <v>728</v>
      </c>
      <c r="B6" s="94"/>
      <c r="C6" s="94"/>
      <c r="D6" s="94"/>
      <c r="E6" s="94"/>
      <c r="F6" s="94"/>
      <c r="G6" s="94"/>
    </row>
    <row r="7" spans="1:7" s="1" customFormat="1" ht="12.75">
      <c r="A7" s="41"/>
      <c r="B7" s="5"/>
      <c r="C7" s="5"/>
      <c r="D7" s="5"/>
      <c r="E7" s="5"/>
      <c r="F7" s="5"/>
      <c r="G7" s="5"/>
    </row>
    <row r="8" spans="1:7" s="2" customFormat="1" ht="38.25">
      <c r="A8" s="42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</row>
    <row r="9" spans="1:7" s="2" customFormat="1" ht="15.75">
      <c r="A9" s="50" t="s">
        <v>253</v>
      </c>
      <c r="B9" s="51"/>
      <c r="C9" s="79" t="s">
        <v>301</v>
      </c>
      <c r="D9" s="80"/>
      <c r="E9" s="80"/>
      <c r="F9" s="81"/>
      <c r="G9" s="51"/>
    </row>
    <row r="10" spans="1:7" s="1" customFormat="1" ht="12.75" customHeight="1">
      <c r="A10" s="43">
        <v>1</v>
      </c>
      <c r="B10" s="13"/>
      <c r="C10" s="70" t="s">
        <v>7</v>
      </c>
      <c r="D10" s="71"/>
      <c r="E10" s="71"/>
      <c r="F10" s="72"/>
      <c r="G10" s="14"/>
    </row>
    <row r="11" spans="1:7" s="3" customFormat="1" ht="12.75" customHeight="1">
      <c r="A11" s="33" t="s">
        <v>8</v>
      </c>
      <c r="B11" s="31"/>
      <c r="C11" s="70" t="s">
        <v>9</v>
      </c>
      <c r="D11" s="71"/>
      <c r="E11" s="71"/>
      <c r="F11" s="72"/>
      <c r="G11" s="6"/>
    </row>
    <row r="12" spans="1:7" s="3" customFormat="1" ht="38.25">
      <c r="A12" s="44" t="s">
        <v>10</v>
      </c>
      <c r="B12" s="7" t="s">
        <v>11</v>
      </c>
      <c r="C12" s="8" t="s">
        <v>13</v>
      </c>
      <c r="D12" s="7" t="s">
        <v>14</v>
      </c>
      <c r="E12" s="40">
        <v>45</v>
      </c>
      <c r="F12" s="40"/>
      <c r="G12" s="40">
        <f>ROUND((E12*F12),2)</f>
        <v>0</v>
      </c>
    </row>
    <row r="13" spans="1:7" s="3" customFormat="1" ht="12.75" customHeight="1">
      <c r="A13" s="83" t="s">
        <v>15</v>
      </c>
      <c r="B13" s="84"/>
      <c r="C13" s="84"/>
      <c r="D13" s="84"/>
      <c r="E13" s="84"/>
      <c r="F13" s="85"/>
      <c r="G13" s="64">
        <f>SUM(G12:G12)</f>
        <v>0</v>
      </c>
    </row>
    <row r="14" spans="1:7" s="3" customFormat="1" ht="12.75">
      <c r="A14" s="33">
        <v>2</v>
      </c>
      <c r="B14" s="31"/>
      <c r="C14" s="70" t="s">
        <v>16</v>
      </c>
      <c r="D14" s="71"/>
      <c r="E14" s="71"/>
      <c r="F14" s="72"/>
      <c r="G14" s="6"/>
    </row>
    <row r="15" spans="1:7" s="3" customFormat="1" ht="12.75" customHeight="1">
      <c r="A15" s="33" t="s">
        <v>17</v>
      </c>
      <c r="B15" s="31"/>
      <c r="C15" s="70" t="s">
        <v>18</v>
      </c>
      <c r="D15" s="71"/>
      <c r="E15" s="71"/>
      <c r="F15" s="72"/>
      <c r="G15" s="6"/>
    </row>
    <row r="16" spans="1:7" s="3" customFormat="1" ht="38.25">
      <c r="A16" s="44" t="s">
        <v>254</v>
      </c>
      <c r="B16" s="7" t="s">
        <v>19</v>
      </c>
      <c r="C16" s="9" t="s">
        <v>294</v>
      </c>
      <c r="D16" s="9" t="s">
        <v>14</v>
      </c>
      <c r="E16" s="40">
        <v>4896.1</v>
      </c>
      <c r="F16" s="40"/>
      <c r="G16" s="40">
        <f>ROUND((E16*F16),2)</f>
        <v>0</v>
      </c>
    </row>
    <row r="17" spans="1:7" s="3" customFormat="1" ht="12.75" customHeight="1">
      <c r="A17" s="33" t="s">
        <v>20</v>
      </c>
      <c r="B17" s="31"/>
      <c r="C17" s="70" t="s">
        <v>21</v>
      </c>
      <c r="D17" s="71"/>
      <c r="E17" s="71"/>
      <c r="F17" s="72"/>
      <c r="G17" s="16"/>
    </row>
    <row r="18" spans="1:7" s="3" customFormat="1" ht="51">
      <c r="A18" s="44" t="s">
        <v>255</v>
      </c>
      <c r="B18" s="7" t="s">
        <v>19</v>
      </c>
      <c r="C18" s="9" t="s">
        <v>22</v>
      </c>
      <c r="D18" s="9" t="s">
        <v>14</v>
      </c>
      <c r="E18" s="40">
        <v>200.5</v>
      </c>
      <c r="F18" s="40"/>
      <c r="G18" s="40">
        <f>ROUND((E18*F18),2)</f>
        <v>0</v>
      </c>
    </row>
    <row r="19" spans="1:7" s="3" customFormat="1" ht="12.75" customHeight="1">
      <c r="A19" s="33" t="s">
        <v>23</v>
      </c>
      <c r="B19" s="31"/>
      <c r="C19" s="70" t="s">
        <v>24</v>
      </c>
      <c r="D19" s="71"/>
      <c r="E19" s="71"/>
      <c r="F19" s="72"/>
      <c r="G19" s="16"/>
    </row>
    <row r="20" spans="1:7" s="3" customFormat="1" ht="51">
      <c r="A20" s="44" t="s">
        <v>256</v>
      </c>
      <c r="B20" s="7" t="s">
        <v>28</v>
      </c>
      <c r="C20" s="7" t="s">
        <v>302</v>
      </c>
      <c r="D20" s="56" t="s">
        <v>14</v>
      </c>
      <c r="E20" s="58">
        <v>11578.64</v>
      </c>
      <c r="F20" s="58"/>
      <c r="G20" s="58">
        <f aca="true" t="shared" si="0" ref="G20:G26">ROUND((E20*F20),2)</f>
        <v>0</v>
      </c>
    </row>
    <row r="21" spans="1:7" s="3" customFormat="1" ht="54" customHeight="1">
      <c r="A21" s="44" t="s">
        <v>257</v>
      </c>
      <c r="B21" s="7" t="s">
        <v>19</v>
      </c>
      <c r="C21" s="7" t="s">
        <v>315</v>
      </c>
      <c r="D21" s="56" t="s">
        <v>14</v>
      </c>
      <c r="E21" s="58">
        <v>4493.84</v>
      </c>
      <c r="F21" s="58"/>
      <c r="G21" s="58">
        <f t="shared" si="0"/>
        <v>0</v>
      </c>
    </row>
    <row r="22" spans="1:7" s="3" customFormat="1" ht="51" customHeight="1">
      <c r="A22" s="44" t="s">
        <v>25</v>
      </c>
      <c r="B22" s="7" t="s">
        <v>19</v>
      </c>
      <c r="C22" s="7" t="s">
        <v>299</v>
      </c>
      <c r="D22" s="56" t="s">
        <v>14</v>
      </c>
      <c r="E22" s="58">
        <v>292.55</v>
      </c>
      <c r="F22" s="58"/>
      <c r="G22" s="58">
        <f t="shared" si="0"/>
        <v>0</v>
      </c>
    </row>
    <row r="23" spans="1:7" s="3" customFormat="1" ht="57.75" customHeight="1">
      <c r="A23" s="44" t="s">
        <v>27</v>
      </c>
      <c r="B23" s="7" t="s">
        <v>19</v>
      </c>
      <c r="C23" s="10" t="s">
        <v>316</v>
      </c>
      <c r="D23" s="57" t="s">
        <v>14</v>
      </c>
      <c r="E23" s="58">
        <v>1864.31</v>
      </c>
      <c r="F23" s="58"/>
      <c r="G23" s="58">
        <f t="shared" si="0"/>
        <v>0</v>
      </c>
    </row>
    <row r="24" spans="1:7" s="3" customFormat="1" ht="57.75" customHeight="1">
      <c r="A24" s="44" t="s">
        <v>29</v>
      </c>
      <c r="B24" s="7" t="s">
        <v>19</v>
      </c>
      <c r="C24" s="10" t="s">
        <v>317</v>
      </c>
      <c r="D24" s="57" t="s">
        <v>14</v>
      </c>
      <c r="E24" s="58">
        <v>1467.45</v>
      </c>
      <c r="F24" s="58"/>
      <c r="G24" s="58">
        <f t="shared" si="0"/>
        <v>0</v>
      </c>
    </row>
    <row r="25" spans="1:7" s="3" customFormat="1" ht="54" customHeight="1">
      <c r="A25" s="44" t="s">
        <v>30</v>
      </c>
      <c r="B25" s="7" t="s">
        <v>19</v>
      </c>
      <c r="C25" s="10" t="s">
        <v>318</v>
      </c>
      <c r="D25" s="57" t="s">
        <v>14</v>
      </c>
      <c r="E25" s="58">
        <v>3581</v>
      </c>
      <c r="F25" s="58"/>
      <c r="G25" s="58">
        <f t="shared" si="0"/>
        <v>0</v>
      </c>
    </row>
    <row r="26" spans="1:7" s="3" customFormat="1" ht="50.25" customHeight="1">
      <c r="A26" s="44" t="s">
        <v>31</v>
      </c>
      <c r="B26" s="7" t="s">
        <v>19</v>
      </c>
      <c r="C26" s="10" t="s">
        <v>319</v>
      </c>
      <c r="D26" s="57" t="s">
        <v>14</v>
      </c>
      <c r="E26" s="58">
        <v>1316.8</v>
      </c>
      <c r="F26" s="58"/>
      <c r="G26" s="58">
        <f t="shared" si="0"/>
        <v>0</v>
      </c>
    </row>
    <row r="27" spans="1:7" s="3" customFormat="1" ht="12.75" customHeight="1">
      <c r="A27" s="33" t="s">
        <v>32</v>
      </c>
      <c r="B27" s="31"/>
      <c r="C27" s="70" t="s">
        <v>33</v>
      </c>
      <c r="D27" s="71"/>
      <c r="E27" s="71"/>
      <c r="F27" s="72"/>
      <c r="G27" s="16"/>
    </row>
    <row r="28" spans="1:7" s="3" customFormat="1" ht="42.75" customHeight="1">
      <c r="A28" s="44" t="s">
        <v>303</v>
      </c>
      <c r="B28" s="7" t="s">
        <v>19</v>
      </c>
      <c r="C28" s="9" t="s">
        <v>295</v>
      </c>
      <c r="D28" s="9" t="s">
        <v>26</v>
      </c>
      <c r="E28" s="58">
        <v>2134.8</v>
      </c>
      <c r="F28" s="58"/>
      <c r="G28" s="58">
        <f>ROUND((E28*F28),2)</f>
        <v>0</v>
      </c>
    </row>
    <row r="29" spans="1:7" s="3" customFormat="1" ht="12.75">
      <c r="A29" s="33" t="s">
        <v>34</v>
      </c>
      <c r="B29" s="31"/>
      <c r="C29" s="70" t="s">
        <v>35</v>
      </c>
      <c r="D29" s="71"/>
      <c r="E29" s="71"/>
      <c r="F29" s="72"/>
      <c r="G29" s="16"/>
    </row>
    <row r="30" spans="1:7" s="3" customFormat="1" ht="44.25" customHeight="1">
      <c r="A30" s="44" t="s">
        <v>304</v>
      </c>
      <c r="B30" s="7" t="s">
        <v>19</v>
      </c>
      <c r="C30" s="9" t="s">
        <v>296</v>
      </c>
      <c r="D30" s="9" t="s">
        <v>26</v>
      </c>
      <c r="E30" s="58">
        <v>3318.3</v>
      </c>
      <c r="F30" s="58"/>
      <c r="G30" s="58">
        <f>ROUND((E30*F30),2)</f>
        <v>0</v>
      </c>
    </row>
    <row r="31" spans="1:7" s="3" customFormat="1" ht="12.75" customHeight="1">
      <c r="A31" s="33" t="s">
        <v>36</v>
      </c>
      <c r="B31" s="31"/>
      <c r="C31" s="70" t="s">
        <v>37</v>
      </c>
      <c r="D31" s="71"/>
      <c r="E31" s="71"/>
      <c r="F31" s="72"/>
      <c r="G31" s="16"/>
    </row>
    <row r="32" spans="1:7" s="3" customFormat="1" ht="51">
      <c r="A32" s="44" t="s">
        <v>305</v>
      </c>
      <c r="B32" s="7" t="s">
        <v>19</v>
      </c>
      <c r="C32" s="8" t="s">
        <v>297</v>
      </c>
      <c r="D32" s="8" t="s">
        <v>26</v>
      </c>
      <c r="E32" s="58">
        <v>169.6</v>
      </c>
      <c r="F32" s="58"/>
      <c r="G32" s="58">
        <f>ROUND((E32*F32),2)</f>
        <v>0</v>
      </c>
    </row>
    <row r="33" spans="1:7" s="3" customFormat="1" ht="55.5" customHeight="1">
      <c r="A33" s="44" t="s">
        <v>38</v>
      </c>
      <c r="B33" s="7" t="s">
        <v>19</v>
      </c>
      <c r="C33" s="7" t="s">
        <v>298</v>
      </c>
      <c r="D33" s="7" t="s">
        <v>26</v>
      </c>
      <c r="E33" s="58">
        <v>56</v>
      </c>
      <c r="F33" s="58"/>
      <c r="G33" s="58">
        <f>ROUND((E33*F33),2)</f>
        <v>0</v>
      </c>
    </row>
    <row r="34" spans="1:7" s="3" customFormat="1" ht="52.5" customHeight="1">
      <c r="A34" s="44" t="s">
        <v>39</v>
      </c>
      <c r="B34" s="7" t="s">
        <v>19</v>
      </c>
      <c r="C34" s="7" t="s">
        <v>40</v>
      </c>
      <c r="D34" s="7" t="s">
        <v>41</v>
      </c>
      <c r="E34" s="58">
        <v>79.08</v>
      </c>
      <c r="F34" s="58"/>
      <c r="G34" s="58">
        <f>ROUND((E34*F34),2)</f>
        <v>0</v>
      </c>
    </row>
    <row r="35" spans="1:7" s="3" customFormat="1" ht="12.75" customHeight="1">
      <c r="A35" s="83" t="s">
        <v>42</v>
      </c>
      <c r="B35" s="84"/>
      <c r="C35" s="84"/>
      <c r="D35" s="84"/>
      <c r="E35" s="84"/>
      <c r="F35" s="85"/>
      <c r="G35" s="64">
        <f>SUM(G16:G34)</f>
        <v>0</v>
      </c>
    </row>
    <row r="36" spans="1:7" s="3" customFormat="1" ht="12.75" customHeight="1">
      <c r="A36" s="33">
        <v>3</v>
      </c>
      <c r="B36" s="31"/>
      <c r="C36" s="70" t="s">
        <v>43</v>
      </c>
      <c r="D36" s="71"/>
      <c r="E36" s="71"/>
      <c r="F36" s="72"/>
      <c r="G36" s="6"/>
    </row>
    <row r="37" spans="1:7" s="3" customFormat="1" ht="12.75">
      <c r="A37" s="33" t="s">
        <v>44</v>
      </c>
      <c r="B37" s="31"/>
      <c r="C37" s="70" t="s">
        <v>46</v>
      </c>
      <c r="D37" s="71"/>
      <c r="E37" s="71"/>
      <c r="F37" s="72"/>
      <c r="G37" s="6"/>
    </row>
    <row r="38" spans="1:7" s="3" customFormat="1" ht="51.75" customHeight="1">
      <c r="A38" s="44" t="s">
        <v>306</v>
      </c>
      <c r="B38" s="7" t="s">
        <v>45</v>
      </c>
      <c r="C38" s="8" t="s">
        <v>48</v>
      </c>
      <c r="D38" s="8" t="s">
        <v>41</v>
      </c>
      <c r="E38" s="58">
        <v>238.68</v>
      </c>
      <c r="F38" s="58"/>
      <c r="G38" s="58">
        <f>ROUND((E38*F38),2)</f>
        <v>0</v>
      </c>
    </row>
    <row r="39" spans="1:7" s="3" customFormat="1" ht="25.5">
      <c r="A39" s="44" t="s">
        <v>47</v>
      </c>
      <c r="B39" s="7" t="s">
        <v>45</v>
      </c>
      <c r="C39" s="7" t="s">
        <v>50</v>
      </c>
      <c r="D39" s="7" t="s">
        <v>26</v>
      </c>
      <c r="E39" s="58">
        <v>153</v>
      </c>
      <c r="F39" s="58"/>
      <c r="G39" s="58">
        <f>ROUND((E39*F39),2)</f>
        <v>0</v>
      </c>
    </row>
    <row r="40" spans="1:7" s="3" customFormat="1" ht="38.25">
      <c r="A40" s="44" t="s">
        <v>49</v>
      </c>
      <c r="B40" s="7" t="s">
        <v>45</v>
      </c>
      <c r="C40" s="7" t="s">
        <v>52</v>
      </c>
      <c r="D40" s="7" t="s">
        <v>41</v>
      </c>
      <c r="E40" s="58">
        <v>208.65</v>
      </c>
      <c r="F40" s="58"/>
      <c r="G40" s="58">
        <f>ROUND((E40*F40),2)</f>
        <v>0</v>
      </c>
    </row>
    <row r="41" spans="1:7" s="3" customFormat="1" ht="27.75" customHeight="1">
      <c r="A41" s="44" t="s">
        <v>51</v>
      </c>
      <c r="B41" s="7" t="s">
        <v>45</v>
      </c>
      <c r="C41" s="10" t="s">
        <v>53</v>
      </c>
      <c r="D41" s="10" t="s">
        <v>54</v>
      </c>
      <c r="E41" s="58">
        <v>34</v>
      </c>
      <c r="F41" s="58"/>
      <c r="G41" s="58">
        <f>ROUND((E41*F41),2)</f>
        <v>0</v>
      </c>
    </row>
    <row r="42" spans="1:7" s="3" customFormat="1" ht="12.75">
      <c r="A42" s="33" t="s">
        <v>55</v>
      </c>
      <c r="B42" s="31"/>
      <c r="C42" s="70" t="s">
        <v>320</v>
      </c>
      <c r="D42" s="71"/>
      <c r="E42" s="71"/>
      <c r="F42" s="72"/>
      <c r="G42" s="16"/>
    </row>
    <row r="43" spans="1:7" s="3" customFormat="1" ht="51">
      <c r="A43" s="44" t="s">
        <v>271</v>
      </c>
      <c r="B43" s="7" t="s">
        <v>45</v>
      </c>
      <c r="C43" s="8" t="s">
        <v>48</v>
      </c>
      <c r="D43" s="8" t="s">
        <v>41</v>
      </c>
      <c r="E43" s="58">
        <v>254.42</v>
      </c>
      <c r="F43" s="58"/>
      <c r="G43" s="58">
        <f>ROUND((E43*F43),2)</f>
        <v>0</v>
      </c>
    </row>
    <row r="44" spans="1:7" s="3" customFormat="1" ht="12.75">
      <c r="A44" s="44" t="s">
        <v>56</v>
      </c>
      <c r="B44" s="7" t="s">
        <v>66</v>
      </c>
      <c r="C44" s="7" t="s">
        <v>67</v>
      </c>
      <c r="D44" s="7" t="s">
        <v>41</v>
      </c>
      <c r="E44" s="58">
        <v>15.93</v>
      </c>
      <c r="F44" s="58"/>
      <c r="G44" s="58">
        <f>ROUND((E44*F44),2)</f>
        <v>0</v>
      </c>
    </row>
    <row r="45" spans="1:7" s="3" customFormat="1" ht="63.75">
      <c r="A45" s="44" t="s">
        <v>57</v>
      </c>
      <c r="B45" s="7" t="s">
        <v>45</v>
      </c>
      <c r="C45" s="7" t="s">
        <v>68</v>
      </c>
      <c r="D45" s="7" t="s">
        <v>26</v>
      </c>
      <c r="E45" s="58">
        <v>17.5</v>
      </c>
      <c r="F45" s="58"/>
      <c r="G45" s="58">
        <f>ROUND((E45*F45),2)</f>
        <v>0</v>
      </c>
    </row>
    <row r="46" spans="1:7" s="3" customFormat="1" ht="38.25">
      <c r="A46" s="44" t="s">
        <v>58</v>
      </c>
      <c r="B46" s="7" t="s">
        <v>45</v>
      </c>
      <c r="C46" s="7" t="s">
        <v>52</v>
      </c>
      <c r="D46" s="7" t="s">
        <v>41</v>
      </c>
      <c r="E46" s="58">
        <v>206.7</v>
      </c>
      <c r="F46" s="58"/>
      <c r="G46" s="58">
        <f>ROUND((E46*F46),2)</f>
        <v>0</v>
      </c>
    </row>
    <row r="47" spans="1:7" s="3" customFormat="1" ht="51">
      <c r="A47" s="44" t="s">
        <v>59</v>
      </c>
      <c r="B47" s="7" t="s">
        <v>45</v>
      </c>
      <c r="C47" s="32" t="s">
        <v>69</v>
      </c>
      <c r="D47" s="7" t="s">
        <v>14</v>
      </c>
      <c r="E47" s="58">
        <v>150.88</v>
      </c>
      <c r="F47" s="58"/>
      <c r="G47" s="58">
        <f>ROUND((E47*F47),2)</f>
        <v>0</v>
      </c>
    </row>
    <row r="48" spans="1:7" s="3" customFormat="1" ht="38.25">
      <c r="A48" s="44" t="s">
        <v>307</v>
      </c>
      <c r="B48" s="7" t="s">
        <v>45</v>
      </c>
      <c r="C48" s="32" t="s">
        <v>321</v>
      </c>
      <c r="D48" s="7" t="s">
        <v>54</v>
      </c>
      <c r="E48" s="58">
        <v>1</v>
      </c>
      <c r="F48" s="58"/>
      <c r="G48" s="58">
        <f>ROUND((E48*F48),2)</f>
        <v>0</v>
      </c>
    </row>
    <row r="49" spans="1:7" s="3" customFormat="1" ht="38.25">
      <c r="A49" s="44" t="s">
        <v>308</v>
      </c>
      <c r="B49" s="7" t="s">
        <v>45</v>
      </c>
      <c r="C49" s="32" t="s">
        <v>72</v>
      </c>
      <c r="D49" s="7" t="s">
        <v>41</v>
      </c>
      <c r="E49" s="58">
        <v>4.55</v>
      </c>
      <c r="F49" s="58"/>
      <c r="G49" s="58">
        <f>ROUND((E49*F49),2)</f>
        <v>0</v>
      </c>
    </row>
    <row r="50" spans="1:7" s="3" customFormat="1" ht="12.75">
      <c r="A50" s="44" t="s">
        <v>309</v>
      </c>
      <c r="B50" s="7" t="s">
        <v>45</v>
      </c>
      <c r="C50" s="32" t="s">
        <v>74</v>
      </c>
      <c r="D50" s="7" t="s">
        <v>75</v>
      </c>
      <c r="E50" s="58">
        <v>0.36</v>
      </c>
      <c r="F50" s="58"/>
      <c r="G50" s="58">
        <f>ROUND((E50*F50),2)</f>
        <v>0</v>
      </c>
    </row>
    <row r="51" spans="1:7" s="3" customFormat="1" ht="38.25">
      <c r="A51" s="44" t="s">
        <v>310</v>
      </c>
      <c r="B51" s="7"/>
      <c r="C51" s="32" t="s">
        <v>77</v>
      </c>
      <c r="D51" s="7" t="s">
        <v>78</v>
      </c>
      <c r="E51" s="58">
        <v>1</v>
      </c>
      <c r="F51" s="58"/>
      <c r="G51" s="58">
        <f>ROUND((E51*F51),2)</f>
        <v>0</v>
      </c>
    </row>
    <row r="52" spans="1:7" s="3" customFormat="1" ht="12.75">
      <c r="A52" s="33" t="s">
        <v>60</v>
      </c>
      <c r="B52" s="31"/>
      <c r="C52" s="70" t="s">
        <v>311</v>
      </c>
      <c r="D52" s="71"/>
      <c r="E52" s="71"/>
      <c r="F52" s="72"/>
      <c r="G52" s="16"/>
    </row>
    <row r="53" spans="1:7" s="3" customFormat="1" ht="51">
      <c r="A53" s="44" t="s">
        <v>272</v>
      </c>
      <c r="B53" s="7" t="s">
        <v>45</v>
      </c>
      <c r="C53" s="8" t="s">
        <v>48</v>
      </c>
      <c r="D53" s="8" t="s">
        <v>41</v>
      </c>
      <c r="E53" s="58">
        <v>349.82</v>
      </c>
      <c r="F53" s="58"/>
      <c r="G53" s="58">
        <f aca="true" t="shared" si="1" ref="G53:G61">ROUND((E53*F53),2)</f>
        <v>0</v>
      </c>
    </row>
    <row r="54" spans="1:7" s="3" customFormat="1" ht="12.75">
      <c r="A54" s="44" t="s">
        <v>273</v>
      </c>
      <c r="B54" s="7" t="s">
        <v>66</v>
      </c>
      <c r="C54" s="7" t="s">
        <v>67</v>
      </c>
      <c r="D54" s="7" t="s">
        <v>41</v>
      </c>
      <c r="E54" s="58">
        <v>22.04</v>
      </c>
      <c r="F54" s="58"/>
      <c r="G54" s="58">
        <f t="shared" si="1"/>
        <v>0</v>
      </c>
    </row>
    <row r="55" spans="1:7" s="3" customFormat="1" ht="63.75">
      <c r="A55" s="44" t="s">
        <v>274</v>
      </c>
      <c r="B55" s="7" t="s">
        <v>45</v>
      </c>
      <c r="C55" s="7" t="s">
        <v>68</v>
      </c>
      <c r="D55" s="7" t="s">
        <v>26</v>
      </c>
      <c r="E55" s="58">
        <v>38</v>
      </c>
      <c r="F55" s="58"/>
      <c r="G55" s="58">
        <f t="shared" si="1"/>
        <v>0</v>
      </c>
    </row>
    <row r="56" spans="1:7" s="3" customFormat="1" ht="38.25">
      <c r="A56" s="44" t="s">
        <v>275</v>
      </c>
      <c r="B56" s="7" t="s">
        <v>45</v>
      </c>
      <c r="C56" s="7" t="s">
        <v>52</v>
      </c>
      <c r="D56" s="7" t="s">
        <v>41</v>
      </c>
      <c r="E56" s="58">
        <v>289.01</v>
      </c>
      <c r="F56" s="58"/>
      <c r="G56" s="58">
        <f t="shared" si="1"/>
        <v>0</v>
      </c>
    </row>
    <row r="57" spans="1:7" s="3" customFormat="1" ht="51">
      <c r="A57" s="44" t="s">
        <v>276</v>
      </c>
      <c r="B57" s="7" t="s">
        <v>45</v>
      </c>
      <c r="C57" s="7" t="s">
        <v>69</v>
      </c>
      <c r="D57" s="7" t="s">
        <v>14</v>
      </c>
      <c r="E57" s="58">
        <v>341.25</v>
      </c>
      <c r="F57" s="58"/>
      <c r="G57" s="58">
        <f t="shared" si="1"/>
        <v>0</v>
      </c>
    </row>
    <row r="58" spans="1:7" s="3" customFormat="1" ht="38.25">
      <c r="A58" s="44" t="s">
        <v>312</v>
      </c>
      <c r="B58" s="7" t="s">
        <v>45</v>
      </c>
      <c r="C58" s="7" t="s">
        <v>322</v>
      </c>
      <c r="D58" s="7" t="s">
        <v>54</v>
      </c>
      <c r="E58" s="58">
        <v>2</v>
      </c>
      <c r="F58" s="58"/>
      <c r="G58" s="58">
        <f t="shared" si="1"/>
        <v>0</v>
      </c>
    </row>
    <row r="59" spans="1:7" s="3" customFormat="1" ht="38.25">
      <c r="A59" s="44" t="s">
        <v>313</v>
      </c>
      <c r="B59" s="7" t="s">
        <v>45</v>
      </c>
      <c r="C59" s="7" t="s">
        <v>72</v>
      </c>
      <c r="D59" s="7" t="s">
        <v>41</v>
      </c>
      <c r="E59" s="58">
        <v>9.11</v>
      </c>
      <c r="F59" s="58"/>
      <c r="G59" s="58">
        <f t="shared" si="1"/>
        <v>0</v>
      </c>
    </row>
    <row r="60" spans="1:7" s="3" customFormat="1" ht="12.75">
      <c r="A60" s="44" t="s">
        <v>314</v>
      </c>
      <c r="B60" s="7" t="s">
        <v>45</v>
      </c>
      <c r="C60" s="7" t="s">
        <v>74</v>
      </c>
      <c r="D60" s="7" t="s">
        <v>75</v>
      </c>
      <c r="E60" s="58">
        <v>0.74</v>
      </c>
      <c r="F60" s="58"/>
      <c r="G60" s="58">
        <f t="shared" si="1"/>
        <v>0</v>
      </c>
    </row>
    <row r="61" spans="1:7" s="3" customFormat="1" ht="40.5" customHeight="1">
      <c r="A61" s="44" t="s">
        <v>76</v>
      </c>
      <c r="B61" s="7"/>
      <c r="C61" s="10" t="s">
        <v>77</v>
      </c>
      <c r="D61" s="10" t="s">
        <v>78</v>
      </c>
      <c r="E61" s="58">
        <v>3</v>
      </c>
      <c r="F61" s="58"/>
      <c r="G61" s="58">
        <f t="shared" si="1"/>
        <v>0</v>
      </c>
    </row>
    <row r="62" spans="1:7" s="3" customFormat="1" ht="12.75" customHeight="1">
      <c r="A62" s="83" t="s">
        <v>86</v>
      </c>
      <c r="B62" s="84"/>
      <c r="C62" s="84"/>
      <c r="D62" s="84"/>
      <c r="E62" s="84"/>
      <c r="F62" s="85"/>
      <c r="G62" s="64">
        <f>SUM(G38:G61)</f>
        <v>0</v>
      </c>
    </row>
    <row r="63" spans="1:7" s="3" customFormat="1" ht="12.75">
      <c r="A63" s="45">
        <v>4</v>
      </c>
      <c r="B63" s="34"/>
      <c r="C63" s="86" t="s">
        <v>87</v>
      </c>
      <c r="D63" s="87"/>
      <c r="E63" s="87"/>
      <c r="F63" s="88"/>
      <c r="G63" s="35"/>
    </row>
    <row r="64" spans="1:7" s="3" customFormat="1" ht="12.75">
      <c r="A64" s="45" t="s">
        <v>88</v>
      </c>
      <c r="B64" s="34"/>
      <c r="C64" s="86" t="s">
        <v>89</v>
      </c>
      <c r="D64" s="87"/>
      <c r="E64" s="87"/>
      <c r="F64" s="88"/>
      <c r="G64" s="35"/>
    </row>
    <row r="65" spans="1:7" s="3" customFormat="1" ht="40.5" customHeight="1">
      <c r="A65" s="46" t="s">
        <v>323</v>
      </c>
      <c r="B65" s="36" t="s">
        <v>66</v>
      </c>
      <c r="C65" s="37" t="s">
        <v>90</v>
      </c>
      <c r="D65" s="37" t="s">
        <v>41</v>
      </c>
      <c r="E65" s="58">
        <v>1785.85</v>
      </c>
      <c r="F65" s="58"/>
      <c r="G65" s="58">
        <f>ROUND((E65*F65),2)</f>
        <v>0</v>
      </c>
    </row>
    <row r="66" spans="1:7" s="3" customFormat="1" ht="39.75" customHeight="1">
      <c r="A66" s="46" t="s">
        <v>324</v>
      </c>
      <c r="B66" s="36" t="s">
        <v>66</v>
      </c>
      <c r="C66" s="36" t="s">
        <v>91</v>
      </c>
      <c r="D66" s="36" t="s">
        <v>41</v>
      </c>
      <c r="E66" s="58">
        <v>67.5</v>
      </c>
      <c r="F66" s="58"/>
      <c r="G66" s="58">
        <f>ROUND((E66*F66),2)</f>
        <v>0</v>
      </c>
    </row>
    <row r="67" spans="1:7" s="3" customFormat="1" ht="28.5" customHeight="1">
      <c r="A67" s="46" t="s">
        <v>325</v>
      </c>
      <c r="B67" s="36" t="s">
        <v>66</v>
      </c>
      <c r="C67" s="36" t="s">
        <v>92</v>
      </c>
      <c r="D67" s="36" t="s">
        <v>14</v>
      </c>
      <c r="E67" s="58">
        <v>1318</v>
      </c>
      <c r="F67" s="58"/>
      <c r="G67" s="58">
        <f>ROUND((E67*F67),2)</f>
        <v>0</v>
      </c>
    </row>
    <row r="68" spans="1:7" s="3" customFormat="1" ht="40.5" customHeight="1">
      <c r="A68" s="46" t="s">
        <v>326</v>
      </c>
      <c r="B68" s="36" t="s">
        <v>66</v>
      </c>
      <c r="C68" s="38" t="s">
        <v>93</v>
      </c>
      <c r="D68" s="38" t="s">
        <v>41</v>
      </c>
      <c r="E68" s="58">
        <v>1204.41</v>
      </c>
      <c r="F68" s="58"/>
      <c r="G68" s="58">
        <f>ROUND((E68*F68),2)</f>
        <v>0</v>
      </c>
    </row>
    <row r="69" spans="1:7" s="3" customFormat="1" ht="12.75">
      <c r="A69" s="45" t="s">
        <v>94</v>
      </c>
      <c r="B69" s="34"/>
      <c r="C69" s="86" t="s">
        <v>95</v>
      </c>
      <c r="D69" s="87"/>
      <c r="E69" s="87"/>
      <c r="F69" s="88"/>
      <c r="G69" s="39"/>
    </row>
    <row r="70" spans="1:7" s="3" customFormat="1" ht="29.25" customHeight="1">
      <c r="A70" s="46" t="s">
        <v>327</v>
      </c>
      <c r="B70" s="36" t="s">
        <v>66</v>
      </c>
      <c r="C70" s="37" t="s">
        <v>96</v>
      </c>
      <c r="D70" s="37" t="s">
        <v>41</v>
      </c>
      <c r="E70" s="58">
        <v>275.62</v>
      </c>
      <c r="F70" s="58"/>
      <c r="G70" s="58">
        <f aca="true" t="shared" si="2" ref="G70:G85">ROUND((E70*F70),2)</f>
        <v>0</v>
      </c>
    </row>
    <row r="71" spans="1:7" s="3" customFormat="1" ht="39.75" customHeight="1">
      <c r="A71" s="46" t="s">
        <v>329</v>
      </c>
      <c r="B71" s="36" t="s">
        <v>66</v>
      </c>
      <c r="C71" s="36" t="s">
        <v>328</v>
      </c>
      <c r="D71" s="36" t="s">
        <v>41</v>
      </c>
      <c r="E71" s="58">
        <v>149.95</v>
      </c>
      <c r="F71" s="58"/>
      <c r="G71" s="58">
        <f t="shared" si="2"/>
        <v>0</v>
      </c>
    </row>
    <row r="72" spans="1:7" s="3" customFormat="1" ht="53.25" customHeight="1">
      <c r="A72" s="46" t="s">
        <v>330</v>
      </c>
      <c r="B72" s="36" t="s">
        <v>66</v>
      </c>
      <c r="C72" s="36" t="s">
        <v>97</v>
      </c>
      <c r="D72" s="36" t="s">
        <v>41</v>
      </c>
      <c r="E72" s="58">
        <v>8.72</v>
      </c>
      <c r="F72" s="58"/>
      <c r="G72" s="58">
        <f>ROUND((E72*F72),2)</f>
        <v>0</v>
      </c>
    </row>
    <row r="73" spans="1:7" s="3" customFormat="1" ht="45" customHeight="1">
      <c r="A73" s="46" t="s">
        <v>331</v>
      </c>
      <c r="B73" s="36" t="s">
        <v>66</v>
      </c>
      <c r="C73" s="36" t="s">
        <v>98</v>
      </c>
      <c r="D73" s="36" t="s">
        <v>41</v>
      </c>
      <c r="E73" s="58">
        <v>5.71</v>
      </c>
      <c r="F73" s="58"/>
      <c r="G73" s="58">
        <f>ROUND((E73*F73),2)</f>
        <v>0</v>
      </c>
    </row>
    <row r="74" spans="1:7" s="3" customFormat="1" ht="42.75" customHeight="1">
      <c r="A74" s="46" t="s">
        <v>332</v>
      </c>
      <c r="B74" s="36" t="s">
        <v>66</v>
      </c>
      <c r="C74" s="36" t="s">
        <v>99</v>
      </c>
      <c r="D74" s="36" t="s">
        <v>12</v>
      </c>
      <c r="E74" s="58">
        <v>7</v>
      </c>
      <c r="F74" s="58"/>
      <c r="G74" s="58">
        <f t="shared" si="2"/>
        <v>0</v>
      </c>
    </row>
    <row r="75" spans="1:7" s="3" customFormat="1" ht="42.75" customHeight="1">
      <c r="A75" s="44" t="s">
        <v>333</v>
      </c>
      <c r="B75" s="7" t="s">
        <v>66</v>
      </c>
      <c r="C75" s="7" t="s">
        <v>100</v>
      </c>
      <c r="D75" s="7" t="s">
        <v>12</v>
      </c>
      <c r="E75" s="58">
        <v>12</v>
      </c>
      <c r="F75" s="58"/>
      <c r="G75" s="58">
        <f t="shared" si="2"/>
        <v>0</v>
      </c>
    </row>
    <row r="76" spans="1:7" s="3" customFormat="1" ht="38.25">
      <c r="A76" s="44" t="s">
        <v>334</v>
      </c>
      <c r="B76" s="7" t="s">
        <v>66</v>
      </c>
      <c r="C76" s="7" t="s">
        <v>335</v>
      </c>
      <c r="D76" s="7" t="s">
        <v>12</v>
      </c>
      <c r="E76" s="58">
        <v>11</v>
      </c>
      <c r="F76" s="58"/>
      <c r="G76" s="58">
        <f t="shared" si="2"/>
        <v>0</v>
      </c>
    </row>
    <row r="77" spans="1:7" s="3" customFormat="1" ht="25.5">
      <c r="A77" s="44" t="s">
        <v>336</v>
      </c>
      <c r="B77" s="7" t="s">
        <v>66</v>
      </c>
      <c r="C77" s="7" t="s">
        <v>337</v>
      </c>
      <c r="D77" s="7" t="s">
        <v>102</v>
      </c>
      <c r="E77" s="58">
        <v>4</v>
      </c>
      <c r="F77" s="58"/>
      <c r="G77" s="58">
        <f t="shared" si="2"/>
        <v>0</v>
      </c>
    </row>
    <row r="78" spans="1:7" s="3" customFormat="1" ht="25.5">
      <c r="A78" s="44" t="s">
        <v>338</v>
      </c>
      <c r="B78" s="7" t="s">
        <v>66</v>
      </c>
      <c r="C78" s="7" t="s">
        <v>101</v>
      </c>
      <c r="D78" s="7" t="s">
        <v>102</v>
      </c>
      <c r="E78" s="58">
        <v>13</v>
      </c>
      <c r="F78" s="58"/>
      <c r="G78" s="58">
        <f>ROUND((E78*F78),2)</f>
        <v>0</v>
      </c>
    </row>
    <row r="79" spans="1:7" s="3" customFormat="1" ht="25.5">
      <c r="A79" s="44" t="s">
        <v>339</v>
      </c>
      <c r="B79" s="7" t="s">
        <v>66</v>
      </c>
      <c r="C79" s="7" t="s">
        <v>340</v>
      </c>
      <c r="D79" s="7" t="s">
        <v>102</v>
      </c>
      <c r="E79" s="58">
        <v>1</v>
      </c>
      <c r="F79" s="58"/>
      <c r="G79" s="58">
        <f>ROUND((E79*F79),2)</f>
        <v>0</v>
      </c>
    </row>
    <row r="80" spans="1:7" s="3" customFormat="1" ht="12.75">
      <c r="A80" s="44" t="s">
        <v>341</v>
      </c>
      <c r="B80" s="7" t="s">
        <v>66</v>
      </c>
      <c r="C80" s="7" t="s">
        <v>103</v>
      </c>
      <c r="D80" s="7" t="s">
        <v>54</v>
      </c>
      <c r="E80" s="58">
        <v>2</v>
      </c>
      <c r="F80" s="58"/>
      <c r="G80" s="58">
        <f t="shared" si="2"/>
        <v>0</v>
      </c>
    </row>
    <row r="81" spans="1:7" s="3" customFormat="1" ht="12.75">
      <c r="A81" s="44" t="s">
        <v>342</v>
      </c>
      <c r="B81" s="7" t="s">
        <v>66</v>
      </c>
      <c r="C81" s="7" t="s">
        <v>104</v>
      </c>
      <c r="D81" s="7" t="s">
        <v>26</v>
      </c>
      <c r="E81" s="58">
        <v>155.1</v>
      </c>
      <c r="F81" s="58"/>
      <c r="G81" s="58">
        <f t="shared" si="2"/>
        <v>0</v>
      </c>
    </row>
    <row r="82" spans="1:7" s="3" customFormat="1" ht="25.5">
      <c r="A82" s="44" t="s">
        <v>343</v>
      </c>
      <c r="B82" s="7" t="s">
        <v>66</v>
      </c>
      <c r="C82" s="7" t="s">
        <v>105</v>
      </c>
      <c r="D82" s="7" t="s">
        <v>26</v>
      </c>
      <c r="E82" s="58">
        <v>268</v>
      </c>
      <c r="F82" s="58"/>
      <c r="G82" s="58">
        <f>ROUND((E82*F82),2)</f>
        <v>0</v>
      </c>
    </row>
    <row r="83" spans="1:7" s="3" customFormat="1" ht="38.25">
      <c r="A83" s="44" t="s">
        <v>344</v>
      </c>
      <c r="B83" s="7" t="s">
        <v>66</v>
      </c>
      <c r="C83" s="7" t="s">
        <v>345</v>
      </c>
      <c r="D83" s="7" t="s">
        <v>26</v>
      </c>
      <c r="E83" s="58">
        <v>92</v>
      </c>
      <c r="F83" s="58"/>
      <c r="G83" s="58">
        <f>ROUND((E83*F83),2)</f>
        <v>0</v>
      </c>
    </row>
    <row r="84" spans="1:7" s="3" customFormat="1" ht="38.25">
      <c r="A84" s="44" t="s">
        <v>281</v>
      </c>
      <c r="B84" s="7" t="s">
        <v>66</v>
      </c>
      <c r="C84" s="7" t="s">
        <v>346</v>
      </c>
      <c r="D84" s="7" t="s">
        <v>26</v>
      </c>
      <c r="E84" s="58">
        <v>48</v>
      </c>
      <c r="F84" s="58"/>
      <c r="G84" s="58">
        <f>ROUND((E84*F84),2)</f>
        <v>0</v>
      </c>
    </row>
    <row r="85" spans="1:7" s="3" customFormat="1" ht="54.75" customHeight="1">
      <c r="A85" s="44" t="s">
        <v>282</v>
      </c>
      <c r="B85" s="7" t="s">
        <v>66</v>
      </c>
      <c r="C85" s="7" t="s">
        <v>347</v>
      </c>
      <c r="D85" s="7" t="s">
        <v>26</v>
      </c>
      <c r="E85" s="58">
        <v>7</v>
      </c>
      <c r="F85" s="58"/>
      <c r="G85" s="58">
        <f t="shared" si="2"/>
        <v>0</v>
      </c>
    </row>
    <row r="86" spans="1:7" s="3" customFormat="1" ht="12.75" customHeight="1">
      <c r="A86" s="83" t="s">
        <v>106</v>
      </c>
      <c r="B86" s="84"/>
      <c r="C86" s="84"/>
      <c r="D86" s="84"/>
      <c r="E86" s="84"/>
      <c r="F86" s="85"/>
      <c r="G86" s="64">
        <f>SUM(G65:G85)</f>
        <v>0</v>
      </c>
    </row>
    <row r="87" spans="1:7" s="3" customFormat="1" ht="12.75">
      <c r="A87" s="33">
        <v>5</v>
      </c>
      <c r="B87" s="31"/>
      <c r="C87" s="70" t="s">
        <v>107</v>
      </c>
      <c r="D87" s="71"/>
      <c r="E87" s="71"/>
      <c r="F87" s="72"/>
      <c r="G87" s="16"/>
    </row>
    <row r="88" spans="1:7" s="3" customFormat="1" ht="12.75">
      <c r="A88" s="33" t="s">
        <v>108</v>
      </c>
      <c r="B88" s="31"/>
      <c r="C88" s="70" t="s">
        <v>109</v>
      </c>
      <c r="D88" s="71"/>
      <c r="E88" s="71"/>
      <c r="F88" s="72"/>
      <c r="G88" s="16"/>
    </row>
    <row r="89" spans="1:7" s="3" customFormat="1" ht="53.25" customHeight="1">
      <c r="A89" s="44" t="s">
        <v>348</v>
      </c>
      <c r="B89" s="7" t="s">
        <v>110</v>
      </c>
      <c r="C89" s="9" t="s">
        <v>111</v>
      </c>
      <c r="D89" s="9" t="s">
        <v>112</v>
      </c>
      <c r="E89" s="58">
        <v>1.55</v>
      </c>
      <c r="F89" s="58"/>
      <c r="G89" s="58">
        <f>ROUND((E89*F89),2)</f>
        <v>0</v>
      </c>
    </row>
    <row r="90" spans="1:7" s="3" customFormat="1" ht="12.75">
      <c r="A90" s="33" t="s">
        <v>113</v>
      </c>
      <c r="B90" s="31"/>
      <c r="C90" s="70" t="s">
        <v>114</v>
      </c>
      <c r="D90" s="71"/>
      <c r="E90" s="71"/>
      <c r="F90" s="72"/>
      <c r="G90" s="16"/>
    </row>
    <row r="91" spans="1:7" s="3" customFormat="1" ht="42.75" customHeight="1">
      <c r="A91" s="44" t="s">
        <v>349</v>
      </c>
      <c r="B91" s="7" t="s">
        <v>115</v>
      </c>
      <c r="C91" s="9" t="s">
        <v>116</v>
      </c>
      <c r="D91" s="9" t="s">
        <v>41</v>
      </c>
      <c r="E91" s="58">
        <v>3946.38</v>
      </c>
      <c r="F91" s="58"/>
      <c r="G91" s="58">
        <f>ROUND((E91*F91),2)</f>
        <v>0</v>
      </c>
    </row>
    <row r="92" spans="1:7" s="3" customFormat="1" ht="12.75" customHeight="1">
      <c r="A92" s="33" t="s">
        <v>117</v>
      </c>
      <c r="B92" s="31"/>
      <c r="C92" s="70" t="s">
        <v>118</v>
      </c>
      <c r="D92" s="71"/>
      <c r="E92" s="71"/>
      <c r="F92" s="72"/>
      <c r="G92" s="16"/>
    </row>
    <row r="93" spans="1:7" s="3" customFormat="1" ht="38.25">
      <c r="A93" s="44" t="s">
        <v>350</v>
      </c>
      <c r="B93" s="7" t="s">
        <v>115</v>
      </c>
      <c r="C93" s="8" t="s">
        <v>351</v>
      </c>
      <c r="D93" s="8" t="s">
        <v>41</v>
      </c>
      <c r="E93" s="58">
        <v>907.58</v>
      </c>
      <c r="F93" s="58"/>
      <c r="G93" s="58">
        <f>ROUND((E93*F93),2)</f>
        <v>0</v>
      </c>
    </row>
    <row r="94" spans="1:7" s="3" customFormat="1" ht="12.75" customHeight="1">
      <c r="A94" s="83" t="s">
        <v>119</v>
      </c>
      <c r="B94" s="84"/>
      <c r="C94" s="84"/>
      <c r="D94" s="84"/>
      <c r="E94" s="84"/>
      <c r="F94" s="85"/>
      <c r="G94" s="64">
        <f>SUM(G89:G93)</f>
        <v>0</v>
      </c>
    </row>
    <row r="95" spans="1:7" s="3" customFormat="1" ht="12.75" customHeight="1">
      <c r="A95" s="33">
        <v>6</v>
      </c>
      <c r="B95" s="31"/>
      <c r="C95" s="70" t="s">
        <v>120</v>
      </c>
      <c r="D95" s="71"/>
      <c r="E95" s="71"/>
      <c r="F95" s="72"/>
      <c r="G95" s="16"/>
    </row>
    <row r="96" spans="1:7" s="3" customFormat="1" ht="12.75" customHeight="1">
      <c r="A96" s="33" t="s">
        <v>121</v>
      </c>
      <c r="B96" s="31"/>
      <c r="C96" s="70" t="s">
        <v>122</v>
      </c>
      <c r="D96" s="71"/>
      <c r="E96" s="71"/>
      <c r="F96" s="72"/>
      <c r="G96" s="16"/>
    </row>
    <row r="97" spans="1:7" s="3" customFormat="1" ht="30.75" customHeight="1">
      <c r="A97" s="44" t="s">
        <v>352</v>
      </c>
      <c r="B97" s="7" t="s">
        <v>123</v>
      </c>
      <c r="C97" s="8" t="s">
        <v>124</v>
      </c>
      <c r="D97" s="8" t="s">
        <v>26</v>
      </c>
      <c r="E97" s="58">
        <v>513.7</v>
      </c>
      <c r="F97" s="58"/>
      <c r="G97" s="58">
        <f>ROUND((E97*F97),2)</f>
        <v>0</v>
      </c>
    </row>
    <row r="98" spans="1:7" s="3" customFormat="1" ht="25.5">
      <c r="A98" s="44" t="s">
        <v>353</v>
      </c>
      <c r="B98" s="7" t="s">
        <v>123</v>
      </c>
      <c r="C98" s="7" t="s">
        <v>125</v>
      </c>
      <c r="D98" s="7" t="s">
        <v>26</v>
      </c>
      <c r="E98" s="58">
        <v>2165.4</v>
      </c>
      <c r="F98" s="58"/>
      <c r="G98" s="58">
        <f>ROUND((E98*F98),2)</f>
        <v>0</v>
      </c>
    </row>
    <row r="99" spans="1:7" s="3" customFormat="1" ht="31.5" customHeight="1">
      <c r="A99" s="44" t="s">
        <v>354</v>
      </c>
      <c r="B99" s="7" t="s">
        <v>123</v>
      </c>
      <c r="C99" s="7" t="s">
        <v>126</v>
      </c>
      <c r="D99" s="7" t="s">
        <v>26</v>
      </c>
      <c r="E99" s="58">
        <v>697.1</v>
      </c>
      <c r="F99" s="58"/>
      <c r="G99" s="58">
        <f>ROUND((E99*F99),2)</f>
        <v>0</v>
      </c>
    </row>
    <row r="100" spans="1:7" s="3" customFormat="1" ht="12.75">
      <c r="A100" s="44" t="s">
        <v>355</v>
      </c>
      <c r="B100" s="7" t="s">
        <v>123</v>
      </c>
      <c r="C100" s="10" t="s">
        <v>127</v>
      </c>
      <c r="D100" s="10" t="s">
        <v>41</v>
      </c>
      <c r="E100" s="58">
        <v>218.61</v>
      </c>
      <c r="F100" s="58"/>
      <c r="G100" s="58">
        <f>ROUND((E100*F100),2)</f>
        <v>0</v>
      </c>
    </row>
    <row r="101" spans="1:7" s="3" customFormat="1" ht="12.75" customHeight="1">
      <c r="A101" s="45" t="s">
        <v>128</v>
      </c>
      <c r="B101" s="34"/>
      <c r="C101" s="86" t="s">
        <v>129</v>
      </c>
      <c r="D101" s="87"/>
      <c r="E101" s="87"/>
      <c r="F101" s="88"/>
      <c r="G101" s="39"/>
    </row>
    <row r="102" spans="1:7" s="3" customFormat="1" ht="25.5">
      <c r="A102" s="46" t="s">
        <v>356</v>
      </c>
      <c r="B102" s="36" t="s">
        <v>130</v>
      </c>
      <c r="C102" s="37" t="s">
        <v>131</v>
      </c>
      <c r="D102" s="37" t="s">
        <v>26</v>
      </c>
      <c r="E102" s="58">
        <v>124</v>
      </c>
      <c r="F102" s="58"/>
      <c r="G102" s="58">
        <f>ROUND((E102*F102),2)</f>
        <v>0</v>
      </c>
    </row>
    <row r="103" spans="1:7" s="3" customFormat="1" ht="27.75" customHeight="1">
      <c r="A103" s="46" t="s">
        <v>357</v>
      </c>
      <c r="B103" s="36" t="s">
        <v>130</v>
      </c>
      <c r="C103" s="36" t="s">
        <v>132</v>
      </c>
      <c r="D103" s="36" t="s">
        <v>26</v>
      </c>
      <c r="E103" s="58">
        <v>135</v>
      </c>
      <c r="F103" s="58"/>
      <c r="G103" s="58">
        <f>ROUND((E103*F103),2)</f>
        <v>0</v>
      </c>
    </row>
    <row r="104" spans="1:7" s="3" customFormat="1" ht="12.75">
      <c r="A104" s="46" t="s">
        <v>358</v>
      </c>
      <c r="B104" s="36" t="s">
        <v>130</v>
      </c>
      <c r="C104" s="38" t="s">
        <v>127</v>
      </c>
      <c r="D104" s="38" t="s">
        <v>41</v>
      </c>
      <c r="E104" s="58">
        <v>20.58</v>
      </c>
      <c r="F104" s="58"/>
      <c r="G104" s="58">
        <f>ROUND((E104*F104),2)</f>
        <v>0</v>
      </c>
    </row>
    <row r="105" spans="1:7" s="3" customFormat="1" ht="12.75" customHeight="1">
      <c r="A105" s="45" t="s">
        <v>133</v>
      </c>
      <c r="B105" s="34"/>
      <c r="C105" s="86" t="s">
        <v>134</v>
      </c>
      <c r="D105" s="87"/>
      <c r="E105" s="87"/>
      <c r="F105" s="88"/>
      <c r="G105" s="39"/>
    </row>
    <row r="106" spans="1:7" s="3" customFormat="1" ht="38.25">
      <c r="A106" s="46" t="s">
        <v>359</v>
      </c>
      <c r="B106" s="36" t="s">
        <v>135</v>
      </c>
      <c r="C106" s="37" t="s">
        <v>136</v>
      </c>
      <c r="D106" s="37" t="s">
        <v>26</v>
      </c>
      <c r="E106" s="58">
        <v>2478.7</v>
      </c>
      <c r="F106" s="58"/>
      <c r="G106" s="58">
        <f>ROUND((E106*F106),2)</f>
        <v>0</v>
      </c>
    </row>
    <row r="107" spans="1:7" s="3" customFormat="1" ht="12.75" customHeight="1">
      <c r="A107" s="44" t="s">
        <v>360</v>
      </c>
      <c r="B107" s="7" t="s">
        <v>135</v>
      </c>
      <c r="C107" s="10" t="s">
        <v>127</v>
      </c>
      <c r="D107" s="10" t="s">
        <v>41</v>
      </c>
      <c r="E107" s="58">
        <v>118.98</v>
      </c>
      <c r="F107" s="58"/>
      <c r="G107" s="58">
        <f>ROUND((E107*F107),2)</f>
        <v>0</v>
      </c>
    </row>
    <row r="108" spans="1:7" s="3" customFormat="1" ht="12.75">
      <c r="A108" s="33" t="s">
        <v>137</v>
      </c>
      <c r="B108" s="31"/>
      <c r="C108" s="70" t="s">
        <v>138</v>
      </c>
      <c r="D108" s="71"/>
      <c r="E108" s="71"/>
      <c r="F108" s="72"/>
      <c r="G108" s="16"/>
    </row>
    <row r="109" spans="1:7" s="3" customFormat="1" ht="27" customHeight="1">
      <c r="A109" s="44" t="s">
        <v>361</v>
      </c>
      <c r="B109" s="7" t="s">
        <v>139</v>
      </c>
      <c r="C109" s="8" t="s">
        <v>140</v>
      </c>
      <c r="D109" s="8" t="s">
        <v>26</v>
      </c>
      <c r="E109" s="58">
        <v>630</v>
      </c>
      <c r="F109" s="58"/>
      <c r="G109" s="58">
        <f>ROUND((E109*F109),2)</f>
        <v>0</v>
      </c>
    </row>
    <row r="110" spans="1:7" s="3" customFormat="1" ht="12.75">
      <c r="A110" s="44" t="s">
        <v>362</v>
      </c>
      <c r="B110" s="7" t="s">
        <v>130</v>
      </c>
      <c r="C110" s="7" t="s">
        <v>141</v>
      </c>
      <c r="D110" s="7" t="s">
        <v>41</v>
      </c>
      <c r="E110" s="58">
        <v>23.31</v>
      </c>
      <c r="F110" s="58"/>
      <c r="G110" s="58">
        <f>ROUND((E110*F110),2)</f>
        <v>0</v>
      </c>
    </row>
    <row r="111" spans="1:7" s="3" customFormat="1" ht="12.75" customHeight="1">
      <c r="A111" s="83" t="s">
        <v>142</v>
      </c>
      <c r="B111" s="84"/>
      <c r="C111" s="84"/>
      <c r="D111" s="84"/>
      <c r="E111" s="84"/>
      <c r="F111" s="85"/>
      <c r="G111" s="64">
        <f>SUM(G97:G110)</f>
        <v>0</v>
      </c>
    </row>
    <row r="112" spans="1:7" s="3" customFormat="1" ht="12.75">
      <c r="A112" s="33">
        <v>7</v>
      </c>
      <c r="B112" s="31"/>
      <c r="C112" s="70" t="s">
        <v>143</v>
      </c>
      <c r="D112" s="71"/>
      <c r="E112" s="71"/>
      <c r="F112" s="72"/>
      <c r="G112" s="6"/>
    </row>
    <row r="113" spans="1:7" s="3" customFormat="1" ht="12.75" customHeight="1">
      <c r="A113" s="33" t="s">
        <v>144</v>
      </c>
      <c r="B113" s="31"/>
      <c r="C113" s="70" t="s">
        <v>145</v>
      </c>
      <c r="D113" s="71"/>
      <c r="E113" s="71"/>
      <c r="F113" s="72"/>
      <c r="G113" s="6"/>
    </row>
    <row r="114" spans="1:7" s="3" customFormat="1" ht="25.5">
      <c r="A114" s="44" t="s">
        <v>363</v>
      </c>
      <c r="B114" s="7" t="s">
        <v>146</v>
      </c>
      <c r="C114" s="9" t="s">
        <v>147</v>
      </c>
      <c r="D114" s="9" t="s">
        <v>14</v>
      </c>
      <c r="E114" s="58">
        <v>10627.33</v>
      </c>
      <c r="F114" s="58"/>
      <c r="G114" s="58">
        <f>ROUND((E114*F114),2)</f>
        <v>0</v>
      </c>
    </row>
    <row r="115" spans="1:7" s="3" customFormat="1" ht="12.75" customHeight="1">
      <c r="A115" s="33" t="s">
        <v>148</v>
      </c>
      <c r="B115" s="31"/>
      <c r="C115" s="70" t="s">
        <v>149</v>
      </c>
      <c r="D115" s="71"/>
      <c r="E115" s="71"/>
      <c r="F115" s="72"/>
      <c r="G115" s="16"/>
    </row>
    <row r="116" spans="1:7" s="3" customFormat="1" ht="12.75" customHeight="1">
      <c r="A116" s="44" t="s">
        <v>364</v>
      </c>
      <c r="B116" s="7" t="s">
        <v>150</v>
      </c>
      <c r="C116" s="9" t="s">
        <v>151</v>
      </c>
      <c r="D116" s="9" t="s">
        <v>14</v>
      </c>
      <c r="E116" s="58">
        <v>2082.09</v>
      </c>
      <c r="F116" s="58"/>
      <c r="G116" s="58">
        <f>ROUND((E116*F116),2)</f>
        <v>0</v>
      </c>
    </row>
    <row r="117" spans="1:7" s="3" customFormat="1" ht="12.75" customHeight="1">
      <c r="A117" s="33" t="s">
        <v>152</v>
      </c>
      <c r="B117" s="31"/>
      <c r="C117" s="70" t="s">
        <v>153</v>
      </c>
      <c r="D117" s="71"/>
      <c r="E117" s="71"/>
      <c r="F117" s="72"/>
      <c r="G117" s="16"/>
    </row>
    <row r="118" spans="1:7" s="3" customFormat="1" ht="42" customHeight="1">
      <c r="A118" s="44" t="s">
        <v>365</v>
      </c>
      <c r="B118" s="7" t="s">
        <v>154</v>
      </c>
      <c r="C118" s="9" t="s">
        <v>489</v>
      </c>
      <c r="D118" s="9" t="s">
        <v>14</v>
      </c>
      <c r="E118" s="58">
        <v>10250.02</v>
      </c>
      <c r="F118" s="58"/>
      <c r="G118" s="58">
        <f>ROUND((E118*F118),2)</f>
        <v>0</v>
      </c>
    </row>
    <row r="119" spans="1:7" s="3" customFormat="1" ht="12.75" customHeight="1">
      <c r="A119" s="33" t="s">
        <v>155</v>
      </c>
      <c r="B119" s="31"/>
      <c r="C119" s="70" t="s">
        <v>156</v>
      </c>
      <c r="D119" s="71"/>
      <c r="E119" s="71"/>
      <c r="F119" s="72"/>
      <c r="G119" s="16"/>
    </row>
    <row r="120" spans="1:7" s="3" customFormat="1" ht="51">
      <c r="A120" s="44" t="s">
        <v>366</v>
      </c>
      <c r="B120" s="7" t="s">
        <v>157</v>
      </c>
      <c r="C120" s="8" t="s">
        <v>367</v>
      </c>
      <c r="D120" s="8" t="s">
        <v>14</v>
      </c>
      <c r="E120" s="58">
        <v>10012.72</v>
      </c>
      <c r="F120" s="58"/>
      <c r="G120" s="58">
        <f>ROUND((E120*F120),2)</f>
        <v>0</v>
      </c>
    </row>
    <row r="121" spans="1:7" s="3" customFormat="1" ht="12.75" customHeight="1">
      <c r="A121" s="33" t="s">
        <v>159</v>
      </c>
      <c r="B121" s="31"/>
      <c r="C121" s="70" t="s">
        <v>368</v>
      </c>
      <c r="D121" s="71"/>
      <c r="E121" s="71"/>
      <c r="F121" s="72"/>
      <c r="G121" s="16"/>
    </row>
    <row r="122" spans="1:7" s="3" customFormat="1" ht="51">
      <c r="A122" s="44" t="s">
        <v>369</v>
      </c>
      <c r="B122" s="7" t="s">
        <v>161</v>
      </c>
      <c r="C122" s="8" t="s">
        <v>162</v>
      </c>
      <c r="D122" s="8" t="s">
        <v>14</v>
      </c>
      <c r="E122" s="58">
        <v>9931.36</v>
      </c>
      <c r="F122" s="58"/>
      <c r="G122" s="58">
        <f>ROUND((E122*F122),2)</f>
        <v>0</v>
      </c>
    </row>
    <row r="123" spans="1:7" s="3" customFormat="1" ht="12.75" customHeight="1">
      <c r="A123" s="83" t="s">
        <v>163</v>
      </c>
      <c r="B123" s="84"/>
      <c r="C123" s="84"/>
      <c r="D123" s="84"/>
      <c r="E123" s="84"/>
      <c r="F123" s="85"/>
      <c r="G123" s="64">
        <f>SUM(G114:G122)</f>
        <v>0</v>
      </c>
    </row>
    <row r="124" spans="1:7" s="3" customFormat="1" ht="12.75">
      <c r="A124" s="33">
        <v>8</v>
      </c>
      <c r="B124" s="31"/>
      <c r="C124" s="70" t="s">
        <v>164</v>
      </c>
      <c r="D124" s="71"/>
      <c r="E124" s="71"/>
      <c r="F124" s="72"/>
      <c r="G124" s="16"/>
    </row>
    <row r="125" spans="1:7" s="3" customFormat="1" ht="12.75" customHeight="1">
      <c r="A125" s="33" t="s">
        <v>165</v>
      </c>
      <c r="B125" s="31"/>
      <c r="C125" s="70" t="s">
        <v>145</v>
      </c>
      <c r="D125" s="71"/>
      <c r="E125" s="71"/>
      <c r="F125" s="72"/>
      <c r="G125" s="16"/>
    </row>
    <row r="126" spans="1:7" s="3" customFormat="1" ht="27" customHeight="1">
      <c r="A126" s="44" t="s">
        <v>370</v>
      </c>
      <c r="B126" s="7" t="s">
        <v>146</v>
      </c>
      <c r="C126" s="9" t="s">
        <v>147</v>
      </c>
      <c r="D126" s="9" t="s">
        <v>14</v>
      </c>
      <c r="E126" s="58">
        <v>311.7</v>
      </c>
      <c r="F126" s="58"/>
      <c r="G126" s="58">
        <f>ROUND((E126*F126),2)</f>
        <v>0</v>
      </c>
    </row>
    <row r="127" spans="1:7" s="3" customFormat="1" ht="27.75" customHeight="1">
      <c r="A127" s="33" t="s">
        <v>166</v>
      </c>
      <c r="B127" s="31"/>
      <c r="C127" s="70" t="s">
        <v>149</v>
      </c>
      <c r="D127" s="71"/>
      <c r="E127" s="71"/>
      <c r="F127" s="72"/>
      <c r="G127" s="16"/>
    </row>
    <row r="128" spans="1:7" s="3" customFormat="1" ht="38.25">
      <c r="A128" s="44" t="s">
        <v>371</v>
      </c>
      <c r="B128" s="7" t="s">
        <v>150</v>
      </c>
      <c r="C128" s="9" t="s">
        <v>372</v>
      </c>
      <c r="D128" s="9" t="s">
        <v>14</v>
      </c>
      <c r="E128" s="58">
        <v>311.7</v>
      </c>
      <c r="F128" s="58"/>
      <c r="G128" s="58">
        <f>ROUND((E128*F128),2)</f>
        <v>0</v>
      </c>
    </row>
    <row r="129" spans="1:7" s="3" customFormat="1" ht="12.75" customHeight="1">
      <c r="A129" s="33" t="s">
        <v>167</v>
      </c>
      <c r="B129" s="31"/>
      <c r="C129" s="70" t="s">
        <v>168</v>
      </c>
      <c r="D129" s="71"/>
      <c r="E129" s="71"/>
      <c r="F129" s="72"/>
      <c r="G129" s="16"/>
    </row>
    <row r="130" spans="1:7" s="3" customFormat="1" ht="25.5">
      <c r="A130" s="44" t="s">
        <v>373</v>
      </c>
      <c r="B130" s="7" t="s">
        <v>169</v>
      </c>
      <c r="C130" s="9" t="s">
        <v>170</v>
      </c>
      <c r="D130" s="9" t="s">
        <v>14</v>
      </c>
      <c r="E130" s="58">
        <v>240</v>
      </c>
      <c r="F130" s="58"/>
      <c r="G130" s="58">
        <f>ROUND((E130*F130),2)</f>
        <v>0</v>
      </c>
    </row>
    <row r="131" spans="1:7" s="3" customFormat="1" ht="12.75" customHeight="1">
      <c r="A131" s="33" t="s">
        <v>171</v>
      </c>
      <c r="B131" s="31"/>
      <c r="C131" s="70" t="s">
        <v>172</v>
      </c>
      <c r="D131" s="71"/>
      <c r="E131" s="71"/>
      <c r="F131" s="72"/>
      <c r="G131" s="16"/>
    </row>
    <row r="132" spans="1:7" s="3" customFormat="1" ht="38.25">
      <c r="A132" s="44" t="s">
        <v>374</v>
      </c>
      <c r="B132" s="7" t="s">
        <v>173</v>
      </c>
      <c r="C132" s="8" t="s">
        <v>174</v>
      </c>
      <c r="D132" s="8" t="s">
        <v>14</v>
      </c>
      <c r="E132" s="58">
        <v>240</v>
      </c>
      <c r="F132" s="58"/>
      <c r="G132" s="58">
        <f>ROUND((E132*F132),2)</f>
        <v>0</v>
      </c>
    </row>
    <row r="133" spans="1:7" s="3" customFormat="1" ht="12.75" customHeight="1">
      <c r="A133" s="83" t="s">
        <v>175</v>
      </c>
      <c r="B133" s="84"/>
      <c r="C133" s="84"/>
      <c r="D133" s="84"/>
      <c r="E133" s="84"/>
      <c r="F133" s="85"/>
      <c r="G133" s="64">
        <f>SUM(G126:G132)</f>
        <v>0</v>
      </c>
    </row>
    <row r="134" spans="1:7" s="3" customFormat="1" ht="12.75">
      <c r="A134" s="33">
        <v>9</v>
      </c>
      <c r="B134" s="31"/>
      <c r="C134" s="70" t="s">
        <v>176</v>
      </c>
      <c r="D134" s="71"/>
      <c r="E134" s="71"/>
      <c r="F134" s="72"/>
      <c r="G134" s="16"/>
    </row>
    <row r="135" spans="1:7" s="3" customFormat="1" ht="12.75" customHeight="1">
      <c r="A135" s="33" t="s">
        <v>177</v>
      </c>
      <c r="B135" s="31"/>
      <c r="C135" s="70" t="s">
        <v>178</v>
      </c>
      <c r="D135" s="71"/>
      <c r="E135" s="71"/>
      <c r="F135" s="72"/>
      <c r="G135" s="16"/>
    </row>
    <row r="136" spans="1:7" s="3" customFormat="1" ht="25.5">
      <c r="A136" s="44" t="s">
        <v>375</v>
      </c>
      <c r="B136" s="7" t="s">
        <v>146</v>
      </c>
      <c r="C136" s="9" t="s">
        <v>147</v>
      </c>
      <c r="D136" s="9" t="s">
        <v>14</v>
      </c>
      <c r="E136" s="58">
        <v>2081.6</v>
      </c>
      <c r="F136" s="58"/>
      <c r="G136" s="58">
        <f>ROUND((E136*F136),2)</f>
        <v>0</v>
      </c>
    </row>
    <row r="137" spans="1:7" s="3" customFormat="1" ht="12.75" customHeight="1">
      <c r="A137" s="33" t="s">
        <v>179</v>
      </c>
      <c r="B137" s="31"/>
      <c r="C137" s="70" t="s">
        <v>181</v>
      </c>
      <c r="D137" s="71"/>
      <c r="E137" s="71"/>
      <c r="F137" s="72"/>
      <c r="G137" s="16"/>
    </row>
    <row r="138" spans="1:7" s="3" customFormat="1" ht="38.25">
      <c r="A138" s="44" t="s">
        <v>376</v>
      </c>
      <c r="B138" s="7" t="s">
        <v>154</v>
      </c>
      <c r="C138" s="9" t="s">
        <v>377</v>
      </c>
      <c r="D138" s="9" t="s">
        <v>14</v>
      </c>
      <c r="E138" s="58">
        <v>2081.6</v>
      </c>
      <c r="F138" s="58"/>
      <c r="G138" s="58">
        <f>ROUND((E138*F138),2)</f>
        <v>0</v>
      </c>
    </row>
    <row r="139" spans="1:7" s="3" customFormat="1" ht="12.75" customHeight="1">
      <c r="A139" s="33" t="s">
        <v>180</v>
      </c>
      <c r="B139" s="31"/>
      <c r="C139" s="70" t="s">
        <v>185</v>
      </c>
      <c r="D139" s="71"/>
      <c r="E139" s="71"/>
      <c r="F139" s="72"/>
      <c r="G139" s="16"/>
    </row>
    <row r="140" spans="1:7" s="3" customFormat="1" ht="27.75" customHeight="1">
      <c r="A140" s="44" t="s">
        <v>378</v>
      </c>
      <c r="B140" s="7" t="s">
        <v>184</v>
      </c>
      <c r="C140" s="9" t="s">
        <v>186</v>
      </c>
      <c r="D140" s="9" t="s">
        <v>14</v>
      </c>
      <c r="E140" s="58">
        <v>1404.4</v>
      </c>
      <c r="F140" s="58"/>
      <c r="G140" s="58">
        <f>ROUND((E140*F140),2)</f>
        <v>0</v>
      </c>
    </row>
    <row r="141" spans="1:7" s="3" customFormat="1" ht="12.75" customHeight="1">
      <c r="A141" s="33" t="s">
        <v>182</v>
      </c>
      <c r="B141" s="31"/>
      <c r="C141" s="70" t="s">
        <v>187</v>
      </c>
      <c r="D141" s="71"/>
      <c r="E141" s="71"/>
      <c r="F141" s="72"/>
      <c r="G141" s="16"/>
    </row>
    <row r="142" spans="1:7" s="3" customFormat="1" ht="51">
      <c r="A142" s="44" t="s">
        <v>379</v>
      </c>
      <c r="B142" s="7" t="s">
        <v>157</v>
      </c>
      <c r="C142" s="9" t="s">
        <v>158</v>
      </c>
      <c r="D142" s="9" t="s">
        <v>14</v>
      </c>
      <c r="E142" s="58">
        <v>535.2</v>
      </c>
      <c r="F142" s="58"/>
      <c r="G142" s="58">
        <f>ROUND((E142*F142),2)</f>
        <v>0</v>
      </c>
    </row>
    <row r="143" spans="1:7" s="3" customFormat="1" ht="12.75">
      <c r="A143" s="33" t="s">
        <v>183</v>
      </c>
      <c r="B143" s="31"/>
      <c r="C143" s="70" t="s">
        <v>188</v>
      </c>
      <c r="D143" s="71"/>
      <c r="E143" s="71"/>
      <c r="F143" s="72"/>
      <c r="G143" s="16"/>
    </row>
    <row r="144" spans="1:7" s="3" customFormat="1" ht="51">
      <c r="A144" s="44" t="s">
        <v>380</v>
      </c>
      <c r="B144" s="7" t="s">
        <v>161</v>
      </c>
      <c r="C144" s="8" t="s">
        <v>189</v>
      </c>
      <c r="D144" s="8" t="s">
        <v>14</v>
      </c>
      <c r="E144" s="58">
        <v>535.2</v>
      </c>
      <c r="F144" s="58"/>
      <c r="G144" s="58">
        <f>ROUND((E144*F144),2)</f>
        <v>0</v>
      </c>
    </row>
    <row r="145" spans="1:7" s="3" customFormat="1" ht="12.75" customHeight="1">
      <c r="A145" s="83" t="s">
        <v>190</v>
      </c>
      <c r="B145" s="84"/>
      <c r="C145" s="84"/>
      <c r="D145" s="84"/>
      <c r="E145" s="84"/>
      <c r="F145" s="85"/>
      <c r="G145" s="64">
        <f>SUM(G136:G144)</f>
        <v>0</v>
      </c>
    </row>
    <row r="146" spans="1:7" s="3" customFormat="1" ht="12.75">
      <c r="A146" s="33">
        <v>10</v>
      </c>
      <c r="B146" s="31"/>
      <c r="C146" s="70" t="s">
        <v>381</v>
      </c>
      <c r="D146" s="71"/>
      <c r="E146" s="71"/>
      <c r="F146" s="72"/>
      <c r="G146" s="16"/>
    </row>
    <row r="147" spans="1:7" s="3" customFormat="1" ht="12.75" customHeight="1">
      <c r="A147" s="33" t="s">
        <v>191</v>
      </c>
      <c r="B147" s="31"/>
      <c r="C147" s="70" t="s">
        <v>178</v>
      </c>
      <c r="D147" s="71"/>
      <c r="E147" s="71"/>
      <c r="F147" s="72"/>
      <c r="G147" s="16"/>
    </row>
    <row r="148" spans="1:7" s="3" customFormat="1" ht="30.75" customHeight="1">
      <c r="A148" s="44" t="s">
        <v>382</v>
      </c>
      <c r="B148" s="7" t="s">
        <v>146</v>
      </c>
      <c r="C148" s="9" t="s">
        <v>147</v>
      </c>
      <c r="D148" s="9" t="s">
        <v>14</v>
      </c>
      <c r="E148" s="58">
        <v>6366.1</v>
      </c>
      <c r="F148" s="58"/>
      <c r="G148" s="58">
        <f>ROUND((E148*F148),2)</f>
        <v>0</v>
      </c>
    </row>
    <row r="149" spans="1:7" s="3" customFormat="1" ht="12.75" customHeight="1">
      <c r="A149" s="33" t="s">
        <v>192</v>
      </c>
      <c r="B149" s="31"/>
      <c r="C149" s="70" t="s">
        <v>383</v>
      </c>
      <c r="D149" s="71"/>
      <c r="E149" s="71"/>
      <c r="F149" s="72"/>
      <c r="G149" s="16"/>
    </row>
    <row r="150" spans="1:7" s="3" customFormat="1" ht="38.25">
      <c r="A150" s="44" t="s">
        <v>384</v>
      </c>
      <c r="B150" s="7" t="s">
        <v>154</v>
      </c>
      <c r="C150" s="9" t="s">
        <v>377</v>
      </c>
      <c r="D150" s="9" t="s">
        <v>14</v>
      </c>
      <c r="E150" s="58">
        <v>6366.1</v>
      </c>
      <c r="F150" s="58"/>
      <c r="G150" s="58">
        <f>ROUND((E150*F150),2)</f>
        <v>0</v>
      </c>
    </row>
    <row r="151" spans="1:7" s="3" customFormat="1" ht="12.75">
      <c r="A151" s="47" t="s">
        <v>193</v>
      </c>
      <c r="B151" s="28"/>
      <c r="C151" s="73" t="s">
        <v>196</v>
      </c>
      <c r="D151" s="74"/>
      <c r="E151" s="74"/>
      <c r="F151" s="75"/>
      <c r="G151" s="29"/>
    </row>
    <row r="152" spans="1:7" s="3" customFormat="1" ht="25.5">
      <c r="A152" s="48" t="s">
        <v>385</v>
      </c>
      <c r="B152" s="30" t="s">
        <v>184</v>
      </c>
      <c r="C152" s="30" t="s">
        <v>197</v>
      </c>
      <c r="D152" s="30" t="s">
        <v>14</v>
      </c>
      <c r="E152" s="58">
        <v>1529.6</v>
      </c>
      <c r="F152" s="58"/>
      <c r="G152" s="58">
        <f>ROUND((E152*F152),2)</f>
        <v>0</v>
      </c>
    </row>
    <row r="153" spans="1:7" s="3" customFormat="1" ht="15.75" customHeight="1">
      <c r="A153" s="33" t="s">
        <v>195</v>
      </c>
      <c r="B153" s="31"/>
      <c r="C153" s="70" t="s">
        <v>187</v>
      </c>
      <c r="D153" s="71"/>
      <c r="E153" s="71"/>
      <c r="F153" s="72"/>
      <c r="G153" s="16"/>
    </row>
    <row r="154" spans="1:7" s="3" customFormat="1" ht="51">
      <c r="A154" s="44" t="s">
        <v>386</v>
      </c>
      <c r="B154" s="7" t="s">
        <v>157</v>
      </c>
      <c r="C154" s="9" t="s">
        <v>158</v>
      </c>
      <c r="D154" s="9" t="s">
        <v>14</v>
      </c>
      <c r="E154" s="58">
        <v>4836.5</v>
      </c>
      <c r="F154" s="58"/>
      <c r="G154" s="58">
        <f>ROUND((E154*F154),2)</f>
        <v>0</v>
      </c>
    </row>
    <row r="155" spans="1:7" s="3" customFormat="1" ht="12.75">
      <c r="A155" s="33" t="s">
        <v>387</v>
      </c>
      <c r="B155" s="31"/>
      <c r="C155" s="70" t="s">
        <v>389</v>
      </c>
      <c r="D155" s="71"/>
      <c r="E155" s="71"/>
      <c r="F155" s="72"/>
      <c r="G155" s="16"/>
    </row>
    <row r="156" spans="1:7" s="3" customFormat="1" ht="76.5">
      <c r="A156" s="44" t="s">
        <v>391</v>
      </c>
      <c r="B156" s="7" t="s">
        <v>161</v>
      </c>
      <c r="C156" s="8" t="s">
        <v>388</v>
      </c>
      <c r="D156" s="8" t="s">
        <v>14</v>
      </c>
      <c r="E156" s="58">
        <v>4836.5</v>
      </c>
      <c r="F156" s="58"/>
      <c r="G156" s="58">
        <f>ROUND((E156*F156),2)</f>
        <v>0</v>
      </c>
    </row>
    <row r="157" spans="1:7" s="3" customFormat="1" ht="12.75" customHeight="1">
      <c r="A157" s="83" t="s">
        <v>390</v>
      </c>
      <c r="B157" s="84"/>
      <c r="C157" s="84"/>
      <c r="D157" s="84"/>
      <c r="E157" s="84"/>
      <c r="F157" s="85"/>
      <c r="G157" s="64">
        <f>SUM(G148:G156)</f>
        <v>0</v>
      </c>
    </row>
    <row r="158" spans="1:7" s="3" customFormat="1" ht="12.75">
      <c r="A158" s="33">
        <v>11</v>
      </c>
      <c r="B158" s="31"/>
      <c r="C158" s="70" t="s">
        <v>198</v>
      </c>
      <c r="D158" s="71"/>
      <c r="E158" s="71"/>
      <c r="F158" s="72"/>
      <c r="G158" s="16"/>
    </row>
    <row r="159" spans="1:7" s="3" customFormat="1" ht="12.75">
      <c r="A159" s="33" t="s">
        <v>199</v>
      </c>
      <c r="B159" s="31"/>
      <c r="C159" s="70" t="s">
        <v>178</v>
      </c>
      <c r="D159" s="71"/>
      <c r="E159" s="71"/>
      <c r="F159" s="72"/>
      <c r="G159" s="16"/>
    </row>
    <row r="160" spans="1:7" s="3" customFormat="1" ht="25.5">
      <c r="A160" s="44" t="s">
        <v>392</v>
      </c>
      <c r="B160" s="7" t="s">
        <v>146</v>
      </c>
      <c r="C160" s="9" t="s">
        <v>147</v>
      </c>
      <c r="D160" s="9" t="s">
        <v>14</v>
      </c>
      <c r="E160" s="58">
        <v>587.64</v>
      </c>
      <c r="F160" s="58"/>
      <c r="G160" s="58">
        <f>ROUND((E160*F160),2)</f>
        <v>0</v>
      </c>
    </row>
    <row r="161" spans="1:7" s="3" customFormat="1" ht="12.75">
      <c r="A161" s="33" t="s">
        <v>200</v>
      </c>
      <c r="B161" s="31"/>
      <c r="C161" s="70" t="s">
        <v>201</v>
      </c>
      <c r="D161" s="71"/>
      <c r="E161" s="71"/>
      <c r="F161" s="72"/>
      <c r="G161" s="16"/>
    </row>
    <row r="162" spans="1:7" s="3" customFormat="1" ht="42.75" customHeight="1">
      <c r="A162" s="44" t="s">
        <v>393</v>
      </c>
      <c r="B162" s="7" t="s">
        <v>154</v>
      </c>
      <c r="C162" s="8" t="s">
        <v>202</v>
      </c>
      <c r="D162" s="8" t="s">
        <v>14</v>
      </c>
      <c r="E162" s="58">
        <v>587.64</v>
      </c>
      <c r="F162" s="58"/>
      <c r="G162" s="58">
        <f>ROUND((E162*F162),2)</f>
        <v>0</v>
      </c>
    </row>
    <row r="163" spans="1:7" s="3" customFormat="1" ht="12.75" customHeight="1">
      <c r="A163" s="83" t="s">
        <v>203</v>
      </c>
      <c r="B163" s="84"/>
      <c r="C163" s="84"/>
      <c r="D163" s="84"/>
      <c r="E163" s="84"/>
      <c r="F163" s="85"/>
      <c r="G163" s="64">
        <f>SUM(G159:G162)</f>
        <v>0</v>
      </c>
    </row>
    <row r="164" spans="1:7" s="3" customFormat="1" ht="12.75" customHeight="1">
      <c r="A164" s="33">
        <v>12</v>
      </c>
      <c r="B164" s="31"/>
      <c r="C164" s="70" t="s">
        <v>204</v>
      </c>
      <c r="D164" s="71"/>
      <c r="E164" s="71"/>
      <c r="F164" s="72"/>
      <c r="G164" s="6"/>
    </row>
    <row r="165" spans="1:7" s="3" customFormat="1" ht="12.75">
      <c r="A165" s="33" t="s">
        <v>205</v>
      </c>
      <c r="B165" s="31"/>
      <c r="C165" s="70" t="s">
        <v>207</v>
      </c>
      <c r="D165" s="71"/>
      <c r="E165" s="71"/>
      <c r="F165" s="72"/>
      <c r="G165" s="6"/>
    </row>
    <row r="166" spans="1:7" s="3" customFormat="1" ht="25.5">
      <c r="A166" s="44" t="s">
        <v>394</v>
      </c>
      <c r="B166" s="7" t="s">
        <v>206</v>
      </c>
      <c r="C166" s="8" t="s">
        <v>208</v>
      </c>
      <c r="D166" s="8" t="s">
        <v>26</v>
      </c>
      <c r="E166" s="58">
        <v>87.5</v>
      </c>
      <c r="F166" s="58"/>
      <c r="G166" s="58">
        <f>ROUND((E166*F166),2)</f>
        <v>0</v>
      </c>
    </row>
    <row r="167" spans="1:7" s="3" customFormat="1" ht="51">
      <c r="A167" s="44" t="s">
        <v>395</v>
      </c>
      <c r="B167" s="7" t="s">
        <v>206</v>
      </c>
      <c r="C167" s="7" t="s">
        <v>209</v>
      </c>
      <c r="D167" s="7" t="s">
        <v>14</v>
      </c>
      <c r="E167" s="58">
        <v>186.9</v>
      </c>
      <c r="F167" s="58"/>
      <c r="G167" s="58">
        <f>ROUND((E167*F167),2)</f>
        <v>0</v>
      </c>
    </row>
    <row r="168" spans="1:7" s="3" customFormat="1" ht="51">
      <c r="A168" s="44" t="s">
        <v>396</v>
      </c>
      <c r="B168" s="7" t="s">
        <v>210</v>
      </c>
      <c r="C168" s="7" t="s">
        <v>211</v>
      </c>
      <c r="D168" s="7" t="s">
        <v>14</v>
      </c>
      <c r="E168" s="58">
        <v>143.82</v>
      </c>
      <c r="F168" s="58"/>
      <c r="G168" s="58">
        <f>ROUND((E168*F168),2)</f>
        <v>0</v>
      </c>
    </row>
    <row r="169" spans="1:7" s="3" customFormat="1" ht="38.25">
      <c r="A169" s="44" t="s">
        <v>397</v>
      </c>
      <c r="B169" s="7" t="s">
        <v>210</v>
      </c>
      <c r="C169" s="7" t="s">
        <v>212</v>
      </c>
      <c r="D169" s="7" t="s">
        <v>12</v>
      </c>
      <c r="E169" s="58">
        <v>324</v>
      </c>
      <c r="F169" s="58"/>
      <c r="G169" s="58">
        <f>ROUND((E169*F169),2)</f>
        <v>0</v>
      </c>
    </row>
    <row r="170" spans="1:7" s="3" customFormat="1" ht="25.5">
      <c r="A170" s="44" t="s">
        <v>398</v>
      </c>
      <c r="B170" s="7" t="s">
        <v>210</v>
      </c>
      <c r="C170" s="7" t="s">
        <v>213</v>
      </c>
      <c r="D170" s="7" t="s">
        <v>26</v>
      </c>
      <c r="E170" s="58">
        <v>22.84</v>
      </c>
      <c r="F170" s="58"/>
      <c r="G170" s="58">
        <f>ROUND((E170*F170),2)</f>
        <v>0</v>
      </c>
    </row>
    <row r="171" spans="1:7" s="3" customFormat="1" ht="12.75" customHeight="1">
      <c r="A171" s="83" t="s">
        <v>214</v>
      </c>
      <c r="B171" s="84"/>
      <c r="C171" s="84"/>
      <c r="D171" s="84"/>
      <c r="E171" s="84"/>
      <c r="F171" s="85"/>
      <c r="G171" s="64">
        <f>SUM(G166:G170)</f>
        <v>0</v>
      </c>
    </row>
    <row r="172" spans="1:7" s="3" customFormat="1" ht="12.75">
      <c r="A172" s="33">
        <v>13</v>
      </c>
      <c r="B172" s="31"/>
      <c r="C172" s="70" t="s">
        <v>215</v>
      </c>
      <c r="D172" s="71"/>
      <c r="E172" s="71"/>
      <c r="F172" s="72"/>
      <c r="G172" s="16"/>
    </row>
    <row r="173" spans="1:7" s="3" customFormat="1" ht="12.75">
      <c r="A173" s="33" t="s">
        <v>216</v>
      </c>
      <c r="B173" s="31"/>
      <c r="C173" s="70" t="s">
        <v>217</v>
      </c>
      <c r="D173" s="71"/>
      <c r="E173" s="71"/>
      <c r="F173" s="72"/>
      <c r="G173" s="16"/>
    </row>
    <row r="174" spans="1:7" s="3" customFormat="1" ht="25.5">
      <c r="A174" s="44" t="s">
        <v>399</v>
      </c>
      <c r="B174" s="7" t="s">
        <v>210</v>
      </c>
      <c r="C174" s="9" t="s">
        <v>218</v>
      </c>
      <c r="D174" s="9" t="s">
        <v>14</v>
      </c>
      <c r="E174" s="58">
        <v>3380.97</v>
      </c>
      <c r="F174" s="58"/>
      <c r="G174" s="58">
        <f>ROUND((E174*F174),2)</f>
        <v>0</v>
      </c>
    </row>
    <row r="175" spans="1:7" s="3" customFormat="1" ht="12.75">
      <c r="A175" s="33" t="s">
        <v>219</v>
      </c>
      <c r="B175" s="31"/>
      <c r="C175" s="70" t="s">
        <v>220</v>
      </c>
      <c r="D175" s="71"/>
      <c r="E175" s="71"/>
      <c r="F175" s="72"/>
      <c r="G175" s="16"/>
    </row>
    <row r="176" spans="1:7" s="3" customFormat="1" ht="25.5">
      <c r="A176" s="44" t="s">
        <v>400</v>
      </c>
      <c r="B176" s="7" t="s">
        <v>66</v>
      </c>
      <c r="C176" s="8" t="s">
        <v>221</v>
      </c>
      <c r="D176" s="8" t="s">
        <v>12</v>
      </c>
      <c r="E176" s="58">
        <v>6</v>
      </c>
      <c r="F176" s="58"/>
      <c r="G176" s="58">
        <f>ROUND((E176*F176),2)</f>
        <v>0</v>
      </c>
    </row>
    <row r="177" spans="1:7" s="3" customFormat="1" ht="42" customHeight="1">
      <c r="A177" s="44" t="s">
        <v>401</v>
      </c>
      <c r="B177" s="7" t="s">
        <v>66</v>
      </c>
      <c r="C177" s="10" t="s">
        <v>222</v>
      </c>
      <c r="D177" s="10" t="s">
        <v>54</v>
      </c>
      <c r="E177" s="58">
        <v>5</v>
      </c>
      <c r="F177" s="58"/>
      <c r="G177" s="58">
        <f>ROUND((E177*F177),2)</f>
        <v>0</v>
      </c>
    </row>
    <row r="178" spans="1:7" s="3" customFormat="1" ht="12.75" customHeight="1">
      <c r="A178" s="33" t="s">
        <v>223</v>
      </c>
      <c r="B178" s="31"/>
      <c r="C178" s="70" t="s">
        <v>224</v>
      </c>
      <c r="D178" s="71"/>
      <c r="E178" s="71"/>
      <c r="F178" s="72"/>
      <c r="G178" s="16"/>
    </row>
    <row r="179" spans="1:7" s="3" customFormat="1" ht="25.5">
      <c r="A179" s="44" t="s">
        <v>402</v>
      </c>
      <c r="B179" s="7" t="s">
        <v>66</v>
      </c>
      <c r="C179" s="8" t="s">
        <v>225</v>
      </c>
      <c r="D179" s="8" t="s">
        <v>26</v>
      </c>
      <c r="E179" s="58">
        <v>20</v>
      </c>
      <c r="F179" s="58"/>
      <c r="G179" s="58">
        <f>ROUND((E179*F179),2)</f>
        <v>0</v>
      </c>
    </row>
    <row r="180" spans="1:7" s="3" customFormat="1" ht="25.5">
      <c r="A180" s="44" t="s">
        <v>403</v>
      </c>
      <c r="B180" s="7" t="s">
        <v>66</v>
      </c>
      <c r="C180" s="7" t="s">
        <v>226</v>
      </c>
      <c r="D180" s="7" t="s">
        <v>26</v>
      </c>
      <c r="E180" s="58">
        <v>20</v>
      </c>
      <c r="F180" s="58"/>
      <c r="G180" s="58">
        <f>ROUND((E180*F180),2)</f>
        <v>0</v>
      </c>
    </row>
    <row r="181" spans="1:7" s="3" customFormat="1" ht="25.5">
      <c r="A181" s="44" t="s">
        <v>404</v>
      </c>
      <c r="B181" s="7" t="s">
        <v>66</v>
      </c>
      <c r="C181" s="7" t="s">
        <v>227</v>
      </c>
      <c r="D181" s="7" t="s">
        <v>41</v>
      </c>
      <c r="E181" s="58">
        <v>12.8</v>
      </c>
      <c r="F181" s="58"/>
      <c r="G181" s="58">
        <f>ROUND((E181*F181),2)</f>
        <v>0</v>
      </c>
    </row>
    <row r="182" spans="1:7" s="3" customFormat="1" ht="25.5">
      <c r="A182" s="44" t="s">
        <v>405</v>
      </c>
      <c r="B182" s="7" t="s">
        <v>66</v>
      </c>
      <c r="C182" s="7" t="s">
        <v>228</v>
      </c>
      <c r="D182" s="7" t="s">
        <v>26</v>
      </c>
      <c r="E182" s="58">
        <v>40</v>
      </c>
      <c r="F182" s="58"/>
      <c r="G182" s="58">
        <f>ROUND((E182*F182),2)</f>
        <v>0</v>
      </c>
    </row>
    <row r="183" spans="1:7" s="3" customFormat="1" ht="25.5">
      <c r="A183" s="44" t="s">
        <v>406</v>
      </c>
      <c r="B183" s="7" t="s">
        <v>66</v>
      </c>
      <c r="C183" s="7" t="s">
        <v>229</v>
      </c>
      <c r="D183" s="7" t="s">
        <v>41</v>
      </c>
      <c r="E183" s="58">
        <v>3.2</v>
      </c>
      <c r="F183" s="58"/>
      <c r="G183" s="58">
        <f>ROUND((E183*F183),2)</f>
        <v>0</v>
      </c>
    </row>
    <row r="184" spans="1:7" s="3" customFormat="1" ht="12.75" customHeight="1">
      <c r="A184" s="83" t="s">
        <v>230</v>
      </c>
      <c r="B184" s="84"/>
      <c r="C184" s="84"/>
      <c r="D184" s="84"/>
      <c r="E184" s="84"/>
      <c r="F184" s="85"/>
      <c r="G184" s="64">
        <f>SUM(G174:G183)</f>
        <v>0</v>
      </c>
    </row>
    <row r="185" spans="1:7" s="3" customFormat="1" ht="12.75">
      <c r="A185" s="33">
        <v>14</v>
      </c>
      <c r="B185" s="31"/>
      <c r="C185" s="70" t="s">
        <v>231</v>
      </c>
      <c r="D185" s="71"/>
      <c r="E185" s="71"/>
      <c r="F185" s="72"/>
      <c r="G185" s="16"/>
    </row>
    <row r="186" spans="1:7" s="3" customFormat="1" ht="12.75">
      <c r="A186" s="33" t="s">
        <v>232</v>
      </c>
      <c r="B186" s="31"/>
      <c r="C186" s="70" t="s">
        <v>233</v>
      </c>
      <c r="D186" s="71"/>
      <c r="E186" s="71"/>
      <c r="F186" s="72"/>
      <c r="G186" s="16"/>
    </row>
    <row r="187" spans="1:7" s="3" customFormat="1" ht="25.5">
      <c r="A187" s="44" t="s">
        <v>407</v>
      </c>
      <c r="B187" s="7" t="s">
        <v>234</v>
      </c>
      <c r="C187" s="8" t="s">
        <v>408</v>
      </c>
      <c r="D187" s="8" t="s">
        <v>14</v>
      </c>
      <c r="E187" s="58">
        <v>207.12</v>
      </c>
      <c r="F187" s="58"/>
      <c r="G187" s="58">
        <f aca="true" t="shared" si="3" ref="G187:G200">ROUND((E187*F187),2)</f>
        <v>0</v>
      </c>
    </row>
    <row r="188" spans="1:7" s="3" customFormat="1" ht="25.5">
      <c r="A188" s="44" t="s">
        <v>409</v>
      </c>
      <c r="B188" s="7" t="s">
        <v>234</v>
      </c>
      <c r="C188" s="7" t="s">
        <v>410</v>
      </c>
      <c r="D188" s="7" t="s">
        <v>14</v>
      </c>
      <c r="E188" s="58">
        <v>30.48</v>
      </c>
      <c r="F188" s="58"/>
      <c r="G188" s="58">
        <f t="shared" si="3"/>
        <v>0</v>
      </c>
    </row>
    <row r="189" spans="1:7" s="3" customFormat="1" ht="25.5">
      <c r="A189" s="44" t="s">
        <v>411</v>
      </c>
      <c r="B189" s="7" t="s">
        <v>234</v>
      </c>
      <c r="C189" s="7" t="s">
        <v>412</v>
      </c>
      <c r="D189" s="7" t="s">
        <v>14</v>
      </c>
      <c r="E189" s="58">
        <v>74</v>
      </c>
      <c r="F189" s="58"/>
      <c r="G189" s="58">
        <f t="shared" si="3"/>
        <v>0</v>
      </c>
    </row>
    <row r="190" spans="1:7" s="3" customFormat="1" ht="25.5">
      <c r="A190" s="44" t="s">
        <v>413</v>
      </c>
      <c r="B190" s="7" t="s">
        <v>234</v>
      </c>
      <c r="C190" s="7" t="s">
        <v>414</v>
      </c>
      <c r="D190" s="7" t="s">
        <v>14</v>
      </c>
      <c r="E190" s="58">
        <v>17</v>
      </c>
      <c r="F190" s="58"/>
      <c r="G190" s="58">
        <f t="shared" si="3"/>
        <v>0</v>
      </c>
    </row>
    <row r="191" spans="1:7" s="3" customFormat="1" ht="25.5">
      <c r="A191" s="44" t="s">
        <v>415</v>
      </c>
      <c r="B191" s="7" t="s">
        <v>234</v>
      </c>
      <c r="C191" s="7" t="s">
        <v>416</v>
      </c>
      <c r="D191" s="7" t="s">
        <v>14</v>
      </c>
      <c r="E191" s="58">
        <v>24</v>
      </c>
      <c r="F191" s="58"/>
      <c r="G191" s="58">
        <f t="shared" si="3"/>
        <v>0</v>
      </c>
    </row>
    <row r="192" spans="1:7" s="3" customFormat="1" ht="25.5" customHeight="1">
      <c r="A192" s="44" t="s">
        <v>417</v>
      </c>
      <c r="B192" s="7" t="s">
        <v>234</v>
      </c>
      <c r="C192" s="7" t="s">
        <v>418</v>
      </c>
      <c r="D192" s="7" t="s">
        <v>14</v>
      </c>
      <c r="E192" s="58">
        <v>13.08</v>
      </c>
      <c r="F192" s="58"/>
      <c r="G192" s="58">
        <f t="shared" si="3"/>
        <v>0</v>
      </c>
    </row>
    <row r="193" spans="1:7" s="3" customFormat="1" ht="25.5">
      <c r="A193" s="44" t="s">
        <v>419</v>
      </c>
      <c r="B193" s="7" t="s">
        <v>234</v>
      </c>
      <c r="C193" s="7" t="s">
        <v>420</v>
      </c>
      <c r="D193" s="7" t="s">
        <v>14</v>
      </c>
      <c r="E193" s="58">
        <v>9</v>
      </c>
      <c r="F193" s="58"/>
      <c r="G193" s="58">
        <f t="shared" si="3"/>
        <v>0</v>
      </c>
    </row>
    <row r="194" spans="1:7" s="3" customFormat="1" ht="25.5">
      <c r="A194" s="44" t="s">
        <v>421</v>
      </c>
      <c r="B194" s="7" t="s">
        <v>234</v>
      </c>
      <c r="C194" s="7" t="s">
        <v>422</v>
      </c>
      <c r="D194" s="7" t="s">
        <v>14</v>
      </c>
      <c r="E194" s="58">
        <v>66.24</v>
      </c>
      <c r="F194" s="58"/>
      <c r="G194" s="58">
        <f t="shared" si="3"/>
        <v>0</v>
      </c>
    </row>
    <row r="195" spans="1:7" s="3" customFormat="1" ht="25.5">
      <c r="A195" s="44" t="s">
        <v>423</v>
      </c>
      <c r="B195" s="7" t="s">
        <v>234</v>
      </c>
      <c r="C195" s="7" t="s">
        <v>424</v>
      </c>
      <c r="D195" s="7" t="s">
        <v>14</v>
      </c>
      <c r="E195" s="58">
        <v>13.2</v>
      </c>
      <c r="F195" s="58"/>
      <c r="G195" s="58">
        <f t="shared" si="3"/>
        <v>0</v>
      </c>
    </row>
    <row r="196" spans="1:7" s="3" customFormat="1" ht="25.5">
      <c r="A196" s="44" t="s">
        <v>425</v>
      </c>
      <c r="B196" s="7" t="s">
        <v>234</v>
      </c>
      <c r="C196" s="7" t="s">
        <v>426</v>
      </c>
      <c r="D196" s="7" t="s">
        <v>14</v>
      </c>
      <c r="E196" s="58">
        <v>1.8</v>
      </c>
      <c r="F196" s="58"/>
      <c r="G196" s="58">
        <f t="shared" si="3"/>
        <v>0</v>
      </c>
    </row>
    <row r="197" spans="1:7" s="3" customFormat="1" ht="25.5">
      <c r="A197" s="44" t="s">
        <v>427</v>
      </c>
      <c r="B197" s="7" t="s">
        <v>234</v>
      </c>
      <c r="C197" s="10" t="s">
        <v>428</v>
      </c>
      <c r="D197" s="10" t="s">
        <v>14</v>
      </c>
      <c r="E197" s="58">
        <v>22.5</v>
      </c>
      <c r="F197" s="58"/>
      <c r="G197" s="58">
        <f>ROUND((E197*F197),2)</f>
        <v>0</v>
      </c>
    </row>
    <row r="198" spans="1:7" s="3" customFormat="1" ht="25.5">
      <c r="A198" s="44" t="s">
        <v>429</v>
      </c>
      <c r="B198" s="7" t="s">
        <v>234</v>
      </c>
      <c r="C198" s="10" t="s">
        <v>430</v>
      </c>
      <c r="D198" s="10" t="s">
        <v>14</v>
      </c>
      <c r="E198" s="58">
        <v>3.52</v>
      </c>
      <c r="F198" s="58"/>
      <c r="G198" s="58">
        <f>ROUND((E198*F198),2)</f>
        <v>0</v>
      </c>
    </row>
    <row r="199" spans="1:7" s="3" customFormat="1" ht="25.5">
      <c r="A199" s="44" t="s">
        <v>431</v>
      </c>
      <c r="B199" s="7" t="s">
        <v>234</v>
      </c>
      <c r="C199" s="10" t="s">
        <v>432</v>
      </c>
      <c r="D199" s="10" t="s">
        <v>14</v>
      </c>
      <c r="E199" s="58">
        <v>6.84</v>
      </c>
      <c r="F199" s="58"/>
      <c r="G199" s="58">
        <f>ROUND((E199*F199),2)</f>
        <v>0</v>
      </c>
    </row>
    <row r="200" spans="1:7" s="3" customFormat="1" ht="25.5">
      <c r="A200" s="44" t="s">
        <v>433</v>
      </c>
      <c r="B200" s="7" t="s">
        <v>234</v>
      </c>
      <c r="C200" s="10" t="s">
        <v>434</v>
      </c>
      <c r="D200" s="10" t="s">
        <v>12</v>
      </c>
      <c r="E200" s="58">
        <v>2</v>
      </c>
      <c r="F200" s="58"/>
      <c r="G200" s="58">
        <f t="shared" si="3"/>
        <v>0</v>
      </c>
    </row>
    <row r="201" spans="1:7" s="3" customFormat="1" ht="12.75">
      <c r="A201" s="33" t="s">
        <v>235</v>
      </c>
      <c r="B201" s="31"/>
      <c r="C201" s="99" t="s">
        <v>236</v>
      </c>
      <c r="D201" s="99"/>
      <c r="E201" s="99"/>
      <c r="F201" s="99"/>
      <c r="G201" s="16"/>
    </row>
    <row r="202" spans="1:7" s="3" customFormat="1" ht="25.5">
      <c r="A202" s="44" t="s">
        <v>435</v>
      </c>
      <c r="B202" s="7" t="s">
        <v>237</v>
      </c>
      <c r="C202" s="8" t="s">
        <v>436</v>
      </c>
      <c r="D202" s="8" t="s">
        <v>12</v>
      </c>
      <c r="E202" s="58">
        <v>43</v>
      </c>
      <c r="F202" s="58"/>
      <c r="G202" s="58">
        <f aca="true" t="shared" si="4" ref="G202:G217">ROUND((E202*F202),2)</f>
        <v>0</v>
      </c>
    </row>
    <row r="203" spans="1:7" s="3" customFormat="1" ht="25.5">
      <c r="A203" s="44" t="s">
        <v>437</v>
      </c>
      <c r="B203" s="7" t="s">
        <v>237</v>
      </c>
      <c r="C203" s="8" t="s">
        <v>438</v>
      </c>
      <c r="D203" s="8" t="s">
        <v>12</v>
      </c>
      <c r="E203" s="58">
        <v>20</v>
      </c>
      <c r="F203" s="58"/>
      <c r="G203" s="58">
        <f t="shared" si="4"/>
        <v>0</v>
      </c>
    </row>
    <row r="204" spans="1:7" s="3" customFormat="1" ht="25.5">
      <c r="A204" s="44" t="s">
        <v>439</v>
      </c>
      <c r="B204" s="7" t="s">
        <v>237</v>
      </c>
      <c r="C204" s="7" t="s">
        <v>238</v>
      </c>
      <c r="D204" s="7" t="s">
        <v>12</v>
      </c>
      <c r="E204" s="58">
        <v>11</v>
      </c>
      <c r="F204" s="58"/>
      <c r="G204" s="58">
        <f t="shared" si="4"/>
        <v>0</v>
      </c>
    </row>
    <row r="205" spans="1:7" s="3" customFormat="1" ht="25.5">
      <c r="A205" s="44" t="s">
        <v>440</v>
      </c>
      <c r="B205" s="7" t="s">
        <v>237</v>
      </c>
      <c r="C205" s="7" t="s">
        <v>441</v>
      </c>
      <c r="D205" s="7" t="s">
        <v>12</v>
      </c>
      <c r="E205" s="58">
        <v>8</v>
      </c>
      <c r="F205" s="58"/>
      <c r="G205" s="58">
        <f t="shared" si="4"/>
        <v>0</v>
      </c>
    </row>
    <row r="206" spans="1:7" s="3" customFormat="1" ht="25.5">
      <c r="A206" s="44" t="s">
        <v>442</v>
      </c>
      <c r="B206" s="7" t="s">
        <v>237</v>
      </c>
      <c r="C206" s="7" t="s">
        <v>443</v>
      </c>
      <c r="D206" s="7" t="s">
        <v>12</v>
      </c>
      <c r="E206" s="58">
        <v>4</v>
      </c>
      <c r="F206" s="58"/>
      <c r="G206" s="58">
        <f t="shared" si="4"/>
        <v>0</v>
      </c>
    </row>
    <row r="207" spans="1:7" s="3" customFormat="1" ht="25.5">
      <c r="A207" s="44" t="s">
        <v>444</v>
      </c>
      <c r="B207" s="7" t="s">
        <v>237</v>
      </c>
      <c r="C207" s="7" t="s">
        <v>445</v>
      </c>
      <c r="D207" s="7" t="s">
        <v>12</v>
      </c>
      <c r="E207" s="58">
        <v>27</v>
      </c>
      <c r="F207" s="58"/>
      <c r="G207" s="58">
        <f t="shared" si="4"/>
        <v>0</v>
      </c>
    </row>
    <row r="208" spans="1:7" s="3" customFormat="1" ht="25.5">
      <c r="A208" s="44" t="s">
        <v>446</v>
      </c>
      <c r="B208" s="7" t="s">
        <v>237</v>
      </c>
      <c r="C208" s="7" t="s">
        <v>239</v>
      </c>
      <c r="D208" s="7" t="s">
        <v>12</v>
      </c>
      <c r="E208" s="58">
        <v>27</v>
      </c>
      <c r="F208" s="58"/>
      <c r="G208" s="58">
        <f t="shared" si="4"/>
        <v>0</v>
      </c>
    </row>
    <row r="209" spans="1:7" s="3" customFormat="1" ht="25.5">
      <c r="A209" s="44" t="s">
        <v>447</v>
      </c>
      <c r="B209" s="7" t="s">
        <v>237</v>
      </c>
      <c r="C209" s="7" t="s">
        <v>448</v>
      </c>
      <c r="D209" s="7" t="s">
        <v>12</v>
      </c>
      <c r="E209" s="58">
        <v>4</v>
      </c>
      <c r="F209" s="58"/>
      <c r="G209" s="58">
        <f t="shared" si="4"/>
        <v>0</v>
      </c>
    </row>
    <row r="210" spans="1:7" s="3" customFormat="1" ht="25.5">
      <c r="A210" s="44" t="s">
        <v>449</v>
      </c>
      <c r="B210" s="7" t="s">
        <v>237</v>
      </c>
      <c r="C210" s="7" t="s">
        <v>240</v>
      </c>
      <c r="D210" s="7" t="s">
        <v>12</v>
      </c>
      <c r="E210" s="58">
        <v>3</v>
      </c>
      <c r="F210" s="58"/>
      <c r="G210" s="58">
        <f t="shared" si="4"/>
        <v>0</v>
      </c>
    </row>
    <row r="211" spans="1:7" s="3" customFormat="1" ht="25.5">
      <c r="A211" s="44" t="s">
        <v>450</v>
      </c>
      <c r="B211" s="7" t="s">
        <v>237</v>
      </c>
      <c r="C211" s="7" t="s">
        <v>451</v>
      </c>
      <c r="D211" s="7" t="s">
        <v>12</v>
      </c>
      <c r="E211" s="58">
        <v>34</v>
      </c>
      <c r="F211" s="58"/>
      <c r="G211" s="58">
        <f t="shared" si="4"/>
        <v>0</v>
      </c>
    </row>
    <row r="212" spans="1:7" s="3" customFormat="1" ht="25.5">
      <c r="A212" s="44" t="s">
        <v>452</v>
      </c>
      <c r="B212" s="7" t="s">
        <v>237</v>
      </c>
      <c r="C212" s="7" t="s">
        <v>241</v>
      </c>
      <c r="D212" s="7" t="s">
        <v>12</v>
      </c>
      <c r="E212" s="58">
        <v>7</v>
      </c>
      <c r="F212" s="58"/>
      <c r="G212" s="58">
        <f t="shared" si="4"/>
        <v>0</v>
      </c>
    </row>
    <row r="213" spans="1:7" s="3" customFormat="1" ht="25.5">
      <c r="A213" s="44" t="s">
        <v>453</v>
      </c>
      <c r="B213" s="7" t="s">
        <v>237</v>
      </c>
      <c r="C213" s="7" t="s">
        <v>454</v>
      </c>
      <c r="D213" s="7" t="s">
        <v>12</v>
      </c>
      <c r="E213" s="58">
        <v>2</v>
      </c>
      <c r="F213" s="58"/>
      <c r="G213" s="58">
        <f t="shared" si="4"/>
        <v>0</v>
      </c>
    </row>
    <row r="214" spans="1:7" s="3" customFormat="1" ht="25.5">
      <c r="A214" s="44" t="s">
        <v>455</v>
      </c>
      <c r="B214" s="7" t="s">
        <v>237</v>
      </c>
      <c r="C214" s="7" t="s">
        <v>456</v>
      </c>
      <c r="D214" s="7" t="s">
        <v>12</v>
      </c>
      <c r="E214" s="58">
        <v>5</v>
      </c>
      <c r="F214" s="58"/>
      <c r="G214" s="58">
        <f t="shared" si="4"/>
        <v>0</v>
      </c>
    </row>
    <row r="215" spans="1:7" s="3" customFormat="1" ht="25.5">
      <c r="A215" s="44" t="s">
        <v>457</v>
      </c>
      <c r="B215" s="7" t="s">
        <v>237</v>
      </c>
      <c r="C215" s="10" t="s">
        <v>458</v>
      </c>
      <c r="D215" s="10" t="s">
        <v>12</v>
      </c>
      <c r="E215" s="58">
        <v>1</v>
      </c>
      <c r="F215" s="58"/>
      <c r="G215" s="58">
        <f>ROUND((E215*F215),2)</f>
        <v>0</v>
      </c>
    </row>
    <row r="216" spans="1:7" s="3" customFormat="1" ht="12.75">
      <c r="A216" s="33" t="s">
        <v>743</v>
      </c>
      <c r="B216" s="31"/>
      <c r="C216" s="99" t="s">
        <v>245</v>
      </c>
      <c r="D216" s="99"/>
      <c r="E216" s="99"/>
      <c r="F216" s="99"/>
      <c r="G216" s="16"/>
    </row>
    <row r="217" spans="1:7" s="3" customFormat="1" ht="42" customHeight="1">
      <c r="A217" s="44" t="s">
        <v>744</v>
      </c>
      <c r="B217" s="7" t="s">
        <v>246</v>
      </c>
      <c r="C217" s="10" t="s">
        <v>742</v>
      </c>
      <c r="D217" s="10" t="s">
        <v>26</v>
      </c>
      <c r="E217" s="58">
        <v>665</v>
      </c>
      <c r="F217" s="58"/>
      <c r="G217" s="58">
        <f t="shared" si="4"/>
        <v>0</v>
      </c>
    </row>
    <row r="218" spans="1:7" s="3" customFormat="1" ht="12.75">
      <c r="A218" s="96" t="s">
        <v>248</v>
      </c>
      <c r="B218" s="97"/>
      <c r="C218" s="97"/>
      <c r="D218" s="97"/>
      <c r="E218" s="97"/>
      <c r="F218" s="98"/>
      <c r="G218" s="64">
        <f>SUM(G187:G217)</f>
        <v>0</v>
      </c>
    </row>
    <row r="219" spans="1:7" ht="15.75">
      <c r="A219" s="50" t="s">
        <v>288</v>
      </c>
      <c r="B219" s="51"/>
      <c r="C219" s="79" t="s">
        <v>459</v>
      </c>
      <c r="D219" s="80"/>
      <c r="E219" s="80"/>
      <c r="F219" s="81"/>
      <c r="G219" s="51"/>
    </row>
    <row r="220" spans="1:7" ht="14.25" customHeight="1">
      <c r="A220" s="45">
        <v>1</v>
      </c>
      <c r="B220" s="34"/>
      <c r="C220" s="100" t="s">
        <v>7</v>
      </c>
      <c r="D220" s="100"/>
      <c r="E220" s="100"/>
      <c r="F220" s="100"/>
      <c r="G220" s="35"/>
    </row>
    <row r="221" spans="1:7" ht="14.25" customHeight="1">
      <c r="A221" s="45" t="s">
        <v>8</v>
      </c>
      <c r="B221" s="34"/>
      <c r="C221" s="100" t="s">
        <v>9</v>
      </c>
      <c r="D221" s="100"/>
      <c r="E221" s="100"/>
      <c r="F221" s="100"/>
      <c r="G221" s="35"/>
    </row>
    <row r="222" spans="1:7" ht="38.25">
      <c r="A222" s="46" t="s">
        <v>10</v>
      </c>
      <c r="B222" s="36" t="s">
        <v>11</v>
      </c>
      <c r="C222" s="37" t="s">
        <v>13</v>
      </c>
      <c r="D222" s="37" t="s">
        <v>14</v>
      </c>
      <c r="E222" s="58">
        <v>30</v>
      </c>
      <c r="F222" s="58"/>
      <c r="G222" s="58">
        <f>ROUND((E222*F222),2)</f>
        <v>0</v>
      </c>
    </row>
    <row r="223" spans="1:7" ht="14.25" customHeight="1">
      <c r="A223" s="96" t="s">
        <v>15</v>
      </c>
      <c r="B223" s="97"/>
      <c r="C223" s="84"/>
      <c r="D223" s="84"/>
      <c r="E223" s="84"/>
      <c r="F223" s="85"/>
      <c r="G223" s="64">
        <f>SUM(G222)</f>
        <v>0</v>
      </c>
    </row>
    <row r="224" spans="1:7" ht="14.25" customHeight="1">
      <c r="A224" s="33">
        <v>2</v>
      </c>
      <c r="B224" s="31"/>
      <c r="C224" s="99" t="s">
        <v>16</v>
      </c>
      <c r="D224" s="99"/>
      <c r="E224" s="99"/>
      <c r="F224" s="99"/>
      <c r="G224" s="16"/>
    </row>
    <row r="225" spans="1:7" ht="14.25" customHeight="1">
      <c r="A225" s="33" t="s">
        <v>17</v>
      </c>
      <c r="B225" s="31"/>
      <c r="C225" s="99" t="s">
        <v>18</v>
      </c>
      <c r="D225" s="99"/>
      <c r="E225" s="99"/>
      <c r="F225" s="99"/>
      <c r="G225" s="16"/>
    </row>
    <row r="226" spans="1:7" ht="38.25">
      <c r="A226" s="44" t="s">
        <v>254</v>
      </c>
      <c r="B226" s="7" t="s">
        <v>19</v>
      </c>
      <c r="C226" s="9" t="s">
        <v>294</v>
      </c>
      <c r="D226" s="101" t="s">
        <v>14</v>
      </c>
      <c r="E226" s="58">
        <v>1277.2</v>
      </c>
      <c r="F226" s="58"/>
      <c r="G226" s="58">
        <f>ROUND((E226*F226),2)</f>
        <v>0</v>
      </c>
    </row>
    <row r="227" spans="1:7" ht="14.25" customHeight="1">
      <c r="A227" s="33" t="s">
        <v>20</v>
      </c>
      <c r="B227" s="31"/>
      <c r="C227" s="99" t="s">
        <v>21</v>
      </c>
      <c r="D227" s="99"/>
      <c r="E227" s="99"/>
      <c r="F227" s="99"/>
      <c r="G227" s="16"/>
    </row>
    <row r="228" spans="1:7" ht="51">
      <c r="A228" s="44" t="s">
        <v>255</v>
      </c>
      <c r="B228" s="7" t="s">
        <v>19</v>
      </c>
      <c r="C228" s="9" t="s">
        <v>22</v>
      </c>
      <c r="D228" s="9" t="s">
        <v>14</v>
      </c>
      <c r="E228" s="58">
        <v>44</v>
      </c>
      <c r="F228" s="58"/>
      <c r="G228" s="58">
        <f>ROUND((E228*F228),2)</f>
        <v>0</v>
      </c>
    </row>
    <row r="229" spans="1:7" ht="14.25" customHeight="1">
      <c r="A229" s="33" t="s">
        <v>23</v>
      </c>
      <c r="B229" s="31"/>
      <c r="C229" s="99" t="s">
        <v>24</v>
      </c>
      <c r="D229" s="99"/>
      <c r="E229" s="99"/>
      <c r="F229" s="99"/>
      <c r="G229" s="16"/>
    </row>
    <row r="230" spans="1:7" ht="51">
      <c r="A230" s="44" t="s">
        <v>256</v>
      </c>
      <c r="B230" s="7" t="s">
        <v>28</v>
      </c>
      <c r="C230" s="7" t="s">
        <v>302</v>
      </c>
      <c r="D230" s="7" t="s">
        <v>14</v>
      </c>
      <c r="E230" s="58">
        <v>5105.61</v>
      </c>
      <c r="F230" s="58"/>
      <c r="G230" s="58">
        <f>ROUND((E230*F230),2)</f>
        <v>0</v>
      </c>
    </row>
    <row r="231" spans="1:7" ht="51">
      <c r="A231" s="44" t="s">
        <v>257</v>
      </c>
      <c r="B231" s="7" t="s">
        <v>19</v>
      </c>
      <c r="C231" s="10" t="s">
        <v>460</v>
      </c>
      <c r="D231" s="10" t="s">
        <v>14</v>
      </c>
      <c r="E231" s="58">
        <v>3757.05</v>
      </c>
      <c r="F231" s="58"/>
      <c r="G231" s="58">
        <f>ROUND((E231*F231),2)</f>
        <v>0</v>
      </c>
    </row>
    <row r="232" spans="1:7" ht="51">
      <c r="A232" s="44" t="s">
        <v>25</v>
      </c>
      <c r="B232" s="7" t="s">
        <v>19</v>
      </c>
      <c r="C232" s="10" t="s">
        <v>461</v>
      </c>
      <c r="D232" s="10" t="s">
        <v>14</v>
      </c>
      <c r="E232" s="58">
        <v>1433.56</v>
      </c>
      <c r="F232" s="58"/>
      <c r="G232" s="58">
        <f>ROUND((E232*F232),2)</f>
        <v>0</v>
      </c>
    </row>
    <row r="233" spans="1:7" ht="14.25" customHeight="1">
      <c r="A233" s="33" t="s">
        <v>32</v>
      </c>
      <c r="B233" s="31"/>
      <c r="C233" s="99" t="s">
        <v>33</v>
      </c>
      <c r="D233" s="99"/>
      <c r="E233" s="99"/>
      <c r="F233" s="99"/>
      <c r="G233" s="16"/>
    </row>
    <row r="234" spans="1:7" ht="38.25">
      <c r="A234" s="44" t="s">
        <v>258</v>
      </c>
      <c r="B234" s="7" t="s">
        <v>19</v>
      </c>
      <c r="C234" s="9" t="s">
        <v>295</v>
      </c>
      <c r="D234" s="9" t="s">
        <v>26</v>
      </c>
      <c r="E234" s="58">
        <v>885.5</v>
      </c>
      <c r="F234" s="58"/>
      <c r="G234" s="58">
        <f>ROUND((E234*F234),2)</f>
        <v>0</v>
      </c>
    </row>
    <row r="235" spans="1:7" ht="14.25" customHeight="1">
      <c r="A235" s="33" t="s">
        <v>34</v>
      </c>
      <c r="B235" s="31"/>
      <c r="C235" s="99" t="s">
        <v>35</v>
      </c>
      <c r="D235" s="99"/>
      <c r="E235" s="99"/>
      <c r="F235" s="99"/>
      <c r="G235" s="16"/>
    </row>
    <row r="236" spans="1:7" ht="38.25">
      <c r="A236" s="44" t="s">
        <v>259</v>
      </c>
      <c r="B236" s="7" t="s">
        <v>19</v>
      </c>
      <c r="C236" s="9" t="s">
        <v>296</v>
      </c>
      <c r="D236" s="9" t="s">
        <v>26</v>
      </c>
      <c r="E236" s="58">
        <v>886</v>
      </c>
      <c r="F236" s="58"/>
      <c r="G236" s="58">
        <f>ROUND((E236*F236),2)</f>
        <v>0</v>
      </c>
    </row>
    <row r="237" spans="1:7" ht="14.25" customHeight="1">
      <c r="A237" s="33" t="s">
        <v>36</v>
      </c>
      <c r="B237" s="31"/>
      <c r="C237" s="99" t="s">
        <v>37</v>
      </c>
      <c r="D237" s="99"/>
      <c r="E237" s="99"/>
      <c r="F237" s="99"/>
      <c r="G237" s="16"/>
    </row>
    <row r="238" spans="1:7" ht="51">
      <c r="A238" s="44" t="s">
        <v>260</v>
      </c>
      <c r="B238" s="7" t="s">
        <v>19</v>
      </c>
      <c r="C238" s="8" t="s">
        <v>462</v>
      </c>
      <c r="D238" s="8" t="s">
        <v>26</v>
      </c>
      <c r="E238" s="58">
        <v>196.1</v>
      </c>
      <c r="F238" s="58"/>
      <c r="G238" s="58">
        <f>ROUND((E238*F238),2)</f>
        <v>0</v>
      </c>
    </row>
    <row r="239" spans="1:7" ht="51">
      <c r="A239" s="44" t="s">
        <v>261</v>
      </c>
      <c r="B239" s="7" t="s">
        <v>19</v>
      </c>
      <c r="C239" s="7" t="s">
        <v>298</v>
      </c>
      <c r="D239" s="7" t="s">
        <v>26</v>
      </c>
      <c r="E239" s="58">
        <v>41</v>
      </c>
      <c r="F239" s="58"/>
      <c r="G239" s="58">
        <f>ROUND((E239*F239),2)</f>
        <v>0</v>
      </c>
    </row>
    <row r="240" spans="1:7" ht="51">
      <c r="A240" s="44" t="s">
        <v>262</v>
      </c>
      <c r="B240" s="7" t="s">
        <v>19</v>
      </c>
      <c r="C240" s="7" t="s">
        <v>40</v>
      </c>
      <c r="D240" s="7" t="s">
        <v>41</v>
      </c>
      <c r="E240" s="58">
        <v>135.85</v>
      </c>
      <c r="F240" s="58"/>
      <c r="G240" s="58">
        <f>ROUND((E240*F240),2)</f>
        <v>0</v>
      </c>
    </row>
    <row r="241" spans="1:7" ht="14.25" customHeight="1">
      <c r="A241" s="96" t="s">
        <v>42</v>
      </c>
      <c r="B241" s="97"/>
      <c r="C241" s="84"/>
      <c r="D241" s="84"/>
      <c r="E241" s="84"/>
      <c r="F241" s="85"/>
      <c r="G241" s="64">
        <f>SUM(G226:G240)</f>
        <v>0</v>
      </c>
    </row>
    <row r="242" spans="1:7" ht="14.25" customHeight="1">
      <c r="A242" s="33">
        <v>3</v>
      </c>
      <c r="B242" s="31"/>
      <c r="C242" s="99" t="s">
        <v>43</v>
      </c>
      <c r="D242" s="99"/>
      <c r="E242" s="99"/>
      <c r="F242" s="99"/>
      <c r="G242" s="16"/>
    </row>
    <row r="243" spans="1:7" ht="14.25" customHeight="1">
      <c r="A243" s="33" t="s">
        <v>44</v>
      </c>
      <c r="B243" s="31"/>
      <c r="C243" s="99" t="s">
        <v>46</v>
      </c>
      <c r="D243" s="99"/>
      <c r="E243" s="99"/>
      <c r="F243" s="99"/>
      <c r="G243" s="16"/>
    </row>
    <row r="244" spans="1:7" ht="51">
      <c r="A244" s="44" t="s">
        <v>263</v>
      </c>
      <c r="B244" s="7" t="s">
        <v>45</v>
      </c>
      <c r="C244" s="8" t="s">
        <v>463</v>
      </c>
      <c r="D244" s="8" t="s">
        <v>41</v>
      </c>
      <c r="E244" s="58">
        <v>460.53</v>
      </c>
      <c r="F244" s="58"/>
      <c r="G244" s="58">
        <f>ROUND((E244*F244),2)</f>
        <v>0</v>
      </c>
    </row>
    <row r="245" spans="1:7" ht="25.5">
      <c r="A245" s="44" t="s">
        <v>264</v>
      </c>
      <c r="B245" s="7" t="s">
        <v>45</v>
      </c>
      <c r="C245" s="7" t="s">
        <v>50</v>
      </c>
      <c r="D245" s="7" t="s">
        <v>26</v>
      </c>
      <c r="E245" s="58">
        <v>272.5</v>
      </c>
      <c r="F245" s="58"/>
      <c r="G245" s="58">
        <f>ROUND((E245*F245),2)</f>
        <v>0</v>
      </c>
    </row>
    <row r="246" spans="1:7" ht="38.25">
      <c r="A246" s="44" t="s">
        <v>265</v>
      </c>
      <c r="B246" s="7" t="s">
        <v>45</v>
      </c>
      <c r="C246" s="7" t="s">
        <v>52</v>
      </c>
      <c r="D246" s="7" t="s">
        <v>41</v>
      </c>
      <c r="E246" s="58">
        <v>407.05</v>
      </c>
      <c r="F246" s="58"/>
      <c r="G246" s="58">
        <f>ROUND((E246*F246),2)</f>
        <v>0</v>
      </c>
    </row>
    <row r="247" spans="1:7" ht="25.5">
      <c r="A247" s="44" t="s">
        <v>266</v>
      </c>
      <c r="B247" s="7" t="s">
        <v>45</v>
      </c>
      <c r="C247" s="10" t="s">
        <v>53</v>
      </c>
      <c r="D247" s="10" t="s">
        <v>54</v>
      </c>
      <c r="E247" s="58">
        <v>56</v>
      </c>
      <c r="F247" s="58"/>
      <c r="G247" s="58">
        <f>ROUND((E247*F247),2)</f>
        <v>0</v>
      </c>
    </row>
    <row r="248" spans="1:7" ht="14.25" customHeight="1">
      <c r="A248" s="33" t="s">
        <v>55</v>
      </c>
      <c r="B248" s="31"/>
      <c r="C248" s="99" t="s">
        <v>464</v>
      </c>
      <c r="D248" s="99"/>
      <c r="E248" s="99"/>
      <c r="F248" s="99"/>
      <c r="G248" s="16"/>
    </row>
    <row r="249" spans="1:7" ht="51">
      <c r="A249" s="44" t="s">
        <v>267</v>
      </c>
      <c r="B249" s="7" t="s">
        <v>45</v>
      </c>
      <c r="C249" s="8" t="s">
        <v>48</v>
      </c>
      <c r="D249" s="8" t="s">
        <v>41</v>
      </c>
      <c r="E249" s="58">
        <v>90.47</v>
      </c>
      <c r="F249" s="58"/>
      <c r="G249" s="58">
        <f aca="true" t="shared" si="5" ref="G249:G256">ROUND((E249*F249),2)</f>
        <v>0</v>
      </c>
    </row>
    <row r="250" spans="1:7" ht="14.25">
      <c r="A250" s="44" t="s">
        <v>268</v>
      </c>
      <c r="B250" s="7" t="s">
        <v>66</v>
      </c>
      <c r="C250" s="7" t="s">
        <v>67</v>
      </c>
      <c r="D250" s="7" t="s">
        <v>41</v>
      </c>
      <c r="E250" s="58">
        <v>8.12</v>
      </c>
      <c r="F250" s="58"/>
      <c r="G250" s="58">
        <f t="shared" si="5"/>
        <v>0</v>
      </c>
    </row>
    <row r="251" spans="1:7" ht="63.75">
      <c r="A251" s="44" t="s">
        <v>269</v>
      </c>
      <c r="B251" s="7" t="s">
        <v>45</v>
      </c>
      <c r="C251" s="7" t="s">
        <v>68</v>
      </c>
      <c r="D251" s="7" t="s">
        <v>26</v>
      </c>
      <c r="E251" s="58">
        <v>14</v>
      </c>
      <c r="F251" s="58"/>
      <c r="G251" s="58">
        <f t="shared" si="5"/>
        <v>0</v>
      </c>
    </row>
    <row r="252" spans="1:7" ht="38.25">
      <c r="A252" s="44" t="s">
        <v>270</v>
      </c>
      <c r="B252" s="7" t="s">
        <v>45</v>
      </c>
      <c r="C252" s="7" t="s">
        <v>52</v>
      </c>
      <c r="D252" s="7" t="s">
        <v>41</v>
      </c>
      <c r="E252" s="58">
        <v>68.07</v>
      </c>
      <c r="F252" s="58"/>
      <c r="G252" s="58">
        <f t="shared" si="5"/>
        <v>0</v>
      </c>
    </row>
    <row r="253" spans="1:7" ht="25.5">
      <c r="A253" s="44" t="s">
        <v>271</v>
      </c>
      <c r="B253" s="7" t="s">
        <v>45</v>
      </c>
      <c r="C253" s="7" t="s">
        <v>465</v>
      </c>
      <c r="D253" s="7" t="s">
        <v>54</v>
      </c>
      <c r="E253" s="58">
        <v>1</v>
      </c>
      <c r="F253" s="58"/>
      <c r="G253" s="58">
        <f t="shared" si="5"/>
        <v>0</v>
      </c>
    </row>
    <row r="254" spans="1:7" ht="38.25">
      <c r="A254" s="44" t="s">
        <v>56</v>
      </c>
      <c r="B254" s="7" t="s">
        <v>45</v>
      </c>
      <c r="C254" s="7" t="s">
        <v>72</v>
      </c>
      <c r="D254" s="7" t="s">
        <v>41</v>
      </c>
      <c r="E254" s="58">
        <v>3.04</v>
      </c>
      <c r="F254" s="58"/>
      <c r="G254" s="58">
        <f t="shared" si="5"/>
        <v>0</v>
      </c>
    </row>
    <row r="255" spans="1:7" ht="14.25">
      <c r="A255" s="44" t="s">
        <v>57</v>
      </c>
      <c r="B255" s="7" t="s">
        <v>45</v>
      </c>
      <c r="C255" s="7" t="s">
        <v>74</v>
      </c>
      <c r="D255" s="7" t="s">
        <v>75</v>
      </c>
      <c r="E255" s="58">
        <v>0.25</v>
      </c>
      <c r="F255" s="58"/>
      <c r="G255" s="58">
        <f t="shared" si="5"/>
        <v>0</v>
      </c>
    </row>
    <row r="256" spans="1:7" ht="38.25">
      <c r="A256" s="44" t="s">
        <v>58</v>
      </c>
      <c r="B256" s="7"/>
      <c r="C256" s="10" t="s">
        <v>77</v>
      </c>
      <c r="D256" s="10" t="s">
        <v>78</v>
      </c>
      <c r="E256" s="58">
        <v>1</v>
      </c>
      <c r="F256" s="58"/>
      <c r="G256" s="58">
        <f t="shared" si="5"/>
        <v>0</v>
      </c>
    </row>
    <row r="257" spans="1:7" ht="14.25" customHeight="1">
      <c r="A257" s="33" t="s">
        <v>60</v>
      </c>
      <c r="B257" s="31"/>
      <c r="C257" s="99" t="s">
        <v>466</v>
      </c>
      <c r="D257" s="99"/>
      <c r="E257" s="99"/>
      <c r="F257" s="99"/>
      <c r="G257" s="16"/>
    </row>
    <row r="258" spans="1:7" ht="51">
      <c r="A258" s="44" t="s">
        <v>467</v>
      </c>
      <c r="B258" s="7" t="s">
        <v>45</v>
      </c>
      <c r="C258" s="8" t="s">
        <v>48</v>
      </c>
      <c r="D258" s="8" t="s">
        <v>41</v>
      </c>
      <c r="E258" s="58">
        <v>159.78</v>
      </c>
      <c r="F258" s="58"/>
      <c r="G258" s="58">
        <f aca="true" t="shared" si="6" ref="G258:G266">ROUND((E258*F258),2)</f>
        <v>0</v>
      </c>
    </row>
    <row r="259" spans="1:7" ht="14.25">
      <c r="A259" s="44" t="s">
        <v>61</v>
      </c>
      <c r="B259" s="7" t="s">
        <v>66</v>
      </c>
      <c r="C259" s="7" t="s">
        <v>67</v>
      </c>
      <c r="D259" s="7" t="s">
        <v>41</v>
      </c>
      <c r="E259" s="58">
        <v>13.94</v>
      </c>
      <c r="F259" s="58"/>
      <c r="G259" s="58">
        <f t="shared" si="6"/>
        <v>0</v>
      </c>
    </row>
    <row r="260" spans="1:7" ht="63.75">
      <c r="A260" s="44" t="s">
        <v>62</v>
      </c>
      <c r="B260" s="7" t="s">
        <v>45</v>
      </c>
      <c r="C260" s="7" t="s">
        <v>68</v>
      </c>
      <c r="D260" s="7" t="s">
        <v>26</v>
      </c>
      <c r="E260" s="58">
        <v>16.4</v>
      </c>
      <c r="F260" s="58"/>
      <c r="G260" s="58">
        <f t="shared" si="6"/>
        <v>0</v>
      </c>
    </row>
    <row r="261" spans="1:7" ht="38.25">
      <c r="A261" s="44" t="s">
        <v>63</v>
      </c>
      <c r="B261" s="7" t="s">
        <v>45</v>
      </c>
      <c r="C261" s="7" t="s">
        <v>52</v>
      </c>
      <c r="D261" s="7" t="s">
        <v>41</v>
      </c>
      <c r="E261" s="58">
        <v>120.49</v>
      </c>
      <c r="F261" s="58"/>
      <c r="G261" s="58">
        <f t="shared" si="6"/>
        <v>0</v>
      </c>
    </row>
    <row r="262" spans="1:7" ht="51">
      <c r="A262" s="44" t="s">
        <v>64</v>
      </c>
      <c r="B262" s="7" t="s">
        <v>45</v>
      </c>
      <c r="C262" s="7" t="s">
        <v>69</v>
      </c>
      <c r="D262" s="7" t="s">
        <v>14</v>
      </c>
      <c r="E262" s="58">
        <v>122.85</v>
      </c>
      <c r="F262" s="58"/>
      <c r="G262" s="58">
        <f t="shared" si="6"/>
        <v>0</v>
      </c>
    </row>
    <row r="263" spans="1:7" ht="25.5">
      <c r="A263" s="44" t="s">
        <v>272</v>
      </c>
      <c r="B263" s="7" t="s">
        <v>45</v>
      </c>
      <c r="C263" s="7" t="s">
        <v>468</v>
      </c>
      <c r="D263" s="7" t="s">
        <v>54</v>
      </c>
      <c r="E263" s="58">
        <v>2</v>
      </c>
      <c r="F263" s="58"/>
      <c r="G263" s="58">
        <f t="shared" si="6"/>
        <v>0</v>
      </c>
    </row>
    <row r="264" spans="1:7" ht="38.25">
      <c r="A264" s="44" t="s">
        <v>273</v>
      </c>
      <c r="B264" s="7" t="s">
        <v>45</v>
      </c>
      <c r="C264" s="7" t="s">
        <v>72</v>
      </c>
      <c r="D264" s="7" t="s">
        <v>41</v>
      </c>
      <c r="E264" s="58">
        <v>8.94</v>
      </c>
      <c r="F264" s="58"/>
      <c r="G264" s="58">
        <f t="shared" si="6"/>
        <v>0</v>
      </c>
    </row>
    <row r="265" spans="1:7" ht="14.25">
      <c r="A265" s="44" t="s">
        <v>274</v>
      </c>
      <c r="B265" s="7" t="s">
        <v>45</v>
      </c>
      <c r="C265" s="7" t="s">
        <v>74</v>
      </c>
      <c r="D265" s="7" t="s">
        <v>75</v>
      </c>
      <c r="E265" s="58">
        <v>0.71</v>
      </c>
      <c r="F265" s="58"/>
      <c r="G265" s="58">
        <f t="shared" si="6"/>
        <v>0</v>
      </c>
    </row>
    <row r="266" spans="1:7" ht="38.25">
      <c r="A266" s="44" t="s">
        <v>275</v>
      </c>
      <c r="B266" s="7"/>
      <c r="C266" s="10" t="s">
        <v>77</v>
      </c>
      <c r="D266" s="10" t="s">
        <v>78</v>
      </c>
      <c r="E266" s="58">
        <v>1</v>
      </c>
      <c r="F266" s="58"/>
      <c r="G266" s="58">
        <f t="shared" si="6"/>
        <v>0</v>
      </c>
    </row>
    <row r="267" spans="1:7" ht="14.25" customHeight="1">
      <c r="A267" s="33" t="s">
        <v>65</v>
      </c>
      <c r="B267" s="31"/>
      <c r="C267" s="99" t="s">
        <v>469</v>
      </c>
      <c r="D267" s="99"/>
      <c r="E267" s="99"/>
      <c r="F267" s="99"/>
      <c r="G267" s="16"/>
    </row>
    <row r="268" spans="1:7" ht="51">
      <c r="A268" s="44" t="s">
        <v>470</v>
      </c>
      <c r="B268" s="7" t="s">
        <v>45</v>
      </c>
      <c r="C268" s="8" t="s">
        <v>79</v>
      </c>
      <c r="D268" s="8" t="s">
        <v>41</v>
      </c>
      <c r="E268" s="58">
        <v>635</v>
      </c>
      <c r="F268" s="58"/>
      <c r="G268" s="58">
        <f aca="true" t="shared" si="7" ref="G268:G276">ROUND((E268*F268),2)</f>
        <v>0</v>
      </c>
    </row>
    <row r="269" spans="1:7" ht="38.25">
      <c r="A269" s="44" t="s">
        <v>70</v>
      </c>
      <c r="B269" s="7" t="s">
        <v>45</v>
      </c>
      <c r="C269" s="7" t="s">
        <v>80</v>
      </c>
      <c r="D269" s="7" t="s">
        <v>41</v>
      </c>
      <c r="E269" s="58">
        <v>452.57</v>
      </c>
      <c r="F269" s="58"/>
      <c r="G269" s="58">
        <f t="shared" si="7"/>
        <v>0</v>
      </c>
    </row>
    <row r="270" spans="1:7" ht="51">
      <c r="A270" s="44" t="s">
        <v>71</v>
      </c>
      <c r="B270" s="7" t="s">
        <v>45</v>
      </c>
      <c r="C270" s="7" t="s">
        <v>69</v>
      </c>
      <c r="D270" s="7" t="s">
        <v>14</v>
      </c>
      <c r="E270" s="58">
        <v>227.13</v>
      </c>
      <c r="F270" s="58"/>
      <c r="G270" s="58">
        <f>ROUND((E270*F270),2)</f>
        <v>0</v>
      </c>
    </row>
    <row r="271" spans="1:7" ht="14.25">
      <c r="A271" s="44" t="s">
        <v>73</v>
      </c>
      <c r="B271" s="7" t="s">
        <v>45</v>
      </c>
      <c r="C271" s="7" t="s">
        <v>81</v>
      </c>
      <c r="D271" s="7" t="s">
        <v>41</v>
      </c>
      <c r="E271" s="58">
        <v>24.18</v>
      </c>
      <c r="F271" s="58"/>
      <c r="G271" s="58">
        <f t="shared" si="7"/>
        <v>0</v>
      </c>
    </row>
    <row r="272" spans="1:7" ht="14.25">
      <c r="A272" s="44" t="s">
        <v>76</v>
      </c>
      <c r="B272" s="7" t="s">
        <v>45</v>
      </c>
      <c r="C272" s="7" t="s">
        <v>82</v>
      </c>
      <c r="D272" s="7" t="s">
        <v>26</v>
      </c>
      <c r="E272" s="58">
        <v>9</v>
      </c>
      <c r="F272" s="58"/>
      <c r="G272" s="58">
        <f t="shared" si="7"/>
        <v>0</v>
      </c>
    </row>
    <row r="273" spans="1:7" ht="38.25">
      <c r="A273" s="44" t="s">
        <v>277</v>
      </c>
      <c r="B273" s="7" t="s">
        <v>45</v>
      </c>
      <c r="C273" s="7" t="s">
        <v>72</v>
      </c>
      <c r="D273" s="7" t="s">
        <v>41</v>
      </c>
      <c r="E273" s="58">
        <v>59.86</v>
      </c>
      <c r="F273" s="58"/>
      <c r="G273" s="58">
        <f t="shared" si="7"/>
        <v>0</v>
      </c>
    </row>
    <row r="274" spans="1:7" ht="25.5">
      <c r="A274" s="44" t="s">
        <v>278</v>
      </c>
      <c r="B274" s="7" t="s">
        <v>45</v>
      </c>
      <c r="C274" s="7" t="s">
        <v>83</v>
      </c>
      <c r="D274" s="7" t="s">
        <v>75</v>
      </c>
      <c r="E274" s="58">
        <v>6.88</v>
      </c>
      <c r="F274" s="58"/>
      <c r="G274" s="58">
        <f t="shared" si="7"/>
        <v>0</v>
      </c>
    </row>
    <row r="275" spans="1:7" ht="51">
      <c r="A275" s="44" t="s">
        <v>279</v>
      </c>
      <c r="B275" s="7" t="s">
        <v>45</v>
      </c>
      <c r="C275" s="7" t="s">
        <v>84</v>
      </c>
      <c r="D275" s="7" t="s">
        <v>14</v>
      </c>
      <c r="E275" s="58">
        <v>187.08</v>
      </c>
      <c r="F275" s="58"/>
      <c r="G275" s="58">
        <f t="shared" si="7"/>
        <v>0</v>
      </c>
    </row>
    <row r="276" spans="1:7" ht="38.25">
      <c r="A276" s="44" t="s">
        <v>280</v>
      </c>
      <c r="B276" s="7" t="s">
        <v>45</v>
      </c>
      <c r="C276" s="10" t="s">
        <v>85</v>
      </c>
      <c r="D276" s="10" t="s">
        <v>14</v>
      </c>
      <c r="E276" s="58">
        <v>51.98</v>
      </c>
      <c r="F276" s="58"/>
      <c r="G276" s="58">
        <f t="shared" si="7"/>
        <v>0</v>
      </c>
    </row>
    <row r="277" spans="1:7" ht="14.25" customHeight="1">
      <c r="A277" s="96" t="s">
        <v>86</v>
      </c>
      <c r="B277" s="97"/>
      <c r="C277" s="84"/>
      <c r="D277" s="84"/>
      <c r="E277" s="84"/>
      <c r="F277" s="85"/>
      <c r="G277" s="64">
        <f>SUM(G244:G276)</f>
        <v>0</v>
      </c>
    </row>
    <row r="278" spans="1:7" ht="14.25" customHeight="1">
      <c r="A278" s="33">
        <v>4</v>
      </c>
      <c r="B278" s="31"/>
      <c r="C278" s="99" t="s">
        <v>87</v>
      </c>
      <c r="D278" s="99"/>
      <c r="E278" s="99"/>
      <c r="F278" s="99"/>
      <c r="G278" s="16"/>
    </row>
    <row r="279" spans="1:7" ht="14.25" customHeight="1">
      <c r="A279" s="33" t="s">
        <v>88</v>
      </c>
      <c r="B279" s="102"/>
      <c r="C279" s="103" t="s">
        <v>89</v>
      </c>
      <c r="D279" s="104"/>
      <c r="E279" s="104"/>
      <c r="F279" s="104"/>
      <c r="G279" s="16"/>
    </row>
    <row r="280" spans="1:7" ht="38.25">
      <c r="A280" s="44" t="s">
        <v>471</v>
      </c>
      <c r="B280" s="7" t="s">
        <v>66</v>
      </c>
      <c r="C280" s="7" t="s">
        <v>90</v>
      </c>
      <c r="D280" s="7" t="s">
        <v>41</v>
      </c>
      <c r="E280" s="58">
        <v>584.54</v>
      </c>
      <c r="F280" s="58"/>
      <c r="G280" s="58">
        <f>ROUND((E280*F280),2)</f>
        <v>0</v>
      </c>
    </row>
    <row r="281" spans="1:7" ht="38.25">
      <c r="A281" s="44" t="s">
        <v>472</v>
      </c>
      <c r="B281" s="7" t="s">
        <v>66</v>
      </c>
      <c r="C281" s="7" t="s">
        <v>91</v>
      </c>
      <c r="D281" s="7" t="s">
        <v>41</v>
      </c>
      <c r="E281" s="58">
        <v>45</v>
      </c>
      <c r="F281" s="58"/>
      <c r="G281" s="58">
        <f>ROUND((E281*F281),2)</f>
        <v>0</v>
      </c>
    </row>
    <row r="282" spans="1:7" ht="25.5">
      <c r="A282" s="44" t="s">
        <v>473</v>
      </c>
      <c r="B282" s="7" t="s">
        <v>66</v>
      </c>
      <c r="C282" s="7" t="s">
        <v>92</v>
      </c>
      <c r="D282" s="7" t="s">
        <v>14</v>
      </c>
      <c r="E282" s="58">
        <v>435.6</v>
      </c>
      <c r="F282" s="58"/>
      <c r="G282" s="58">
        <f>ROUND((E282*F282),2)</f>
        <v>0</v>
      </c>
    </row>
    <row r="283" spans="1:7" ht="38.25">
      <c r="A283" s="44" t="s">
        <v>474</v>
      </c>
      <c r="B283" s="7" t="s">
        <v>66</v>
      </c>
      <c r="C283" s="10" t="s">
        <v>93</v>
      </c>
      <c r="D283" s="10" t="s">
        <v>41</v>
      </c>
      <c r="E283" s="58">
        <v>388.52</v>
      </c>
      <c r="F283" s="58"/>
      <c r="G283" s="58">
        <f>ROUND((E283*F283),2)</f>
        <v>0</v>
      </c>
    </row>
    <row r="284" spans="1:7" ht="14.25" customHeight="1">
      <c r="A284" s="33" t="s">
        <v>94</v>
      </c>
      <c r="B284" s="31"/>
      <c r="C284" s="99" t="s">
        <v>95</v>
      </c>
      <c r="D284" s="99"/>
      <c r="E284" s="99"/>
      <c r="F284" s="99"/>
      <c r="G284" s="16"/>
    </row>
    <row r="285" spans="1:7" ht="25.5">
      <c r="A285" s="44" t="s">
        <v>332</v>
      </c>
      <c r="B285" s="7" t="s">
        <v>66</v>
      </c>
      <c r="C285" s="8" t="s">
        <v>96</v>
      </c>
      <c r="D285" s="8" t="s">
        <v>41</v>
      </c>
      <c r="E285" s="58">
        <v>155.41</v>
      </c>
      <c r="F285" s="58"/>
      <c r="G285" s="58">
        <f aca="true" t="shared" si="8" ref="G285:G294">ROUND((E285*F285),2)</f>
        <v>0</v>
      </c>
    </row>
    <row r="286" spans="1:7" ht="51">
      <c r="A286" s="44" t="s">
        <v>333</v>
      </c>
      <c r="B286" s="7" t="s">
        <v>66</v>
      </c>
      <c r="C286" s="7" t="s">
        <v>97</v>
      </c>
      <c r="D286" s="7" t="s">
        <v>41</v>
      </c>
      <c r="E286" s="58">
        <v>2.01</v>
      </c>
      <c r="F286" s="58"/>
      <c r="G286" s="58">
        <f t="shared" si="8"/>
        <v>0</v>
      </c>
    </row>
    <row r="287" spans="1:7" ht="38.25">
      <c r="A287" s="44" t="s">
        <v>334</v>
      </c>
      <c r="B287" s="7" t="s">
        <v>66</v>
      </c>
      <c r="C287" s="7" t="s">
        <v>98</v>
      </c>
      <c r="D287" s="7" t="s">
        <v>41</v>
      </c>
      <c r="E287" s="58">
        <v>2.03</v>
      </c>
      <c r="F287" s="58"/>
      <c r="G287" s="58">
        <f t="shared" si="8"/>
        <v>0</v>
      </c>
    </row>
    <row r="288" spans="1:7" ht="38.25">
      <c r="A288" s="44" t="s">
        <v>336</v>
      </c>
      <c r="B288" s="7" t="s">
        <v>66</v>
      </c>
      <c r="C288" s="7" t="s">
        <v>99</v>
      </c>
      <c r="D288" s="7" t="s">
        <v>12</v>
      </c>
      <c r="E288" s="58">
        <v>6</v>
      </c>
      <c r="F288" s="58"/>
      <c r="G288" s="58">
        <f t="shared" si="8"/>
        <v>0</v>
      </c>
    </row>
    <row r="289" spans="1:7" ht="38.25">
      <c r="A289" s="44" t="s">
        <v>338</v>
      </c>
      <c r="B289" s="7" t="s">
        <v>66</v>
      </c>
      <c r="C289" s="7" t="s">
        <v>100</v>
      </c>
      <c r="D289" s="7" t="s">
        <v>12</v>
      </c>
      <c r="E289" s="58">
        <v>2</v>
      </c>
      <c r="F289" s="58"/>
      <c r="G289" s="58">
        <f t="shared" si="8"/>
        <v>0</v>
      </c>
    </row>
    <row r="290" spans="1:7" ht="25.5">
      <c r="A290" s="44" t="s">
        <v>339</v>
      </c>
      <c r="B290" s="7" t="s">
        <v>66</v>
      </c>
      <c r="C290" s="7" t="s">
        <v>101</v>
      </c>
      <c r="D290" s="7" t="s">
        <v>102</v>
      </c>
      <c r="E290" s="58">
        <v>5</v>
      </c>
      <c r="F290" s="58"/>
      <c r="G290" s="58">
        <f t="shared" si="8"/>
        <v>0</v>
      </c>
    </row>
    <row r="291" spans="1:7" ht="14.25">
      <c r="A291" s="44" t="s">
        <v>341</v>
      </c>
      <c r="B291" s="7" t="s">
        <v>66</v>
      </c>
      <c r="C291" s="7" t="s">
        <v>103</v>
      </c>
      <c r="D291" s="7" t="s">
        <v>54</v>
      </c>
      <c r="E291" s="58">
        <v>1</v>
      </c>
      <c r="F291" s="58"/>
      <c r="G291" s="58">
        <f t="shared" si="8"/>
        <v>0</v>
      </c>
    </row>
    <row r="292" spans="1:7" ht="14.25">
      <c r="A292" s="44" t="s">
        <v>342</v>
      </c>
      <c r="B292" s="7" t="s">
        <v>66</v>
      </c>
      <c r="C292" s="7" t="s">
        <v>475</v>
      </c>
      <c r="D292" s="7" t="s">
        <v>54</v>
      </c>
      <c r="E292" s="58">
        <v>1</v>
      </c>
      <c r="F292" s="58"/>
      <c r="G292" s="58">
        <f>ROUND((E292*F292),2)</f>
        <v>0</v>
      </c>
    </row>
    <row r="293" spans="1:7" ht="14.25">
      <c r="A293" s="44" t="s">
        <v>343</v>
      </c>
      <c r="B293" s="7" t="s">
        <v>66</v>
      </c>
      <c r="C293" s="7" t="s">
        <v>476</v>
      </c>
      <c r="D293" s="7" t="s">
        <v>54</v>
      </c>
      <c r="E293" s="58">
        <v>1</v>
      </c>
      <c r="F293" s="58"/>
      <c r="G293" s="58">
        <f>ROUND((E293*F293),2)</f>
        <v>0</v>
      </c>
    </row>
    <row r="294" spans="1:7" ht="14.25">
      <c r="A294" s="44" t="s">
        <v>344</v>
      </c>
      <c r="B294" s="7" t="s">
        <v>66</v>
      </c>
      <c r="C294" s="7" t="s">
        <v>104</v>
      </c>
      <c r="D294" s="7" t="s">
        <v>26</v>
      </c>
      <c r="E294" s="58">
        <v>147.8</v>
      </c>
      <c r="F294" s="58"/>
      <c r="G294" s="58">
        <f t="shared" si="8"/>
        <v>0</v>
      </c>
    </row>
    <row r="295" spans="1:7" ht="25.5">
      <c r="A295" s="44" t="s">
        <v>281</v>
      </c>
      <c r="B295" s="7" t="s">
        <v>66</v>
      </c>
      <c r="C295" s="7" t="s">
        <v>105</v>
      </c>
      <c r="D295" s="7" t="s">
        <v>26</v>
      </c>
      <c r="E295" s="58">
        <v>66</v>
      </c>
      <c r="F295" s="58"/>
      <c r="G295" s="58">
        <f>ROUND((E295*F295),2)</f>
        <v>0</v>
      </c>
    </row>
    <row r="296" spans="1:7" ht="25.5">
      <c r="A296" s="44" t="s">
        <v>282</v>
      </c>
      <c r="B296" s="7" t="s">
        <v>66</v>
      </c>
      <c r="C296" s="7" t="s">
        <v>477</v>
      </c>
      <c r="D296" s="7" t="s">
        <v>26</v>
      </c>
      <c r="E296" s="58">
        <v>35.3</v>
      </c>
      <c r="F296" s="58"/>
      <c r="G296" s="58">
        <f>ROUND((E296*F296),2)</f>
        <v>0</v>
      </c>
    </row>
    <row r="297" spans="1:7" ht="14.25">
      <c r="A297" s="33" t="s">
        <v>478</v>
      </c>
      <c r="B297" s="31"/>
      <c r="C297" s="99" t="s">
        <v>479</v>
      </c>
      <c r="D297" s="99"/>
      <c r="E297" s="99"/>
      <c r="F297" s="99"/>
      <c r="G297" s="16"/>
    </row>
    <row r="298" spans="1:7" ht="51">
      <c r="A298" s="44" t="s">
        <v>480</v>
      </c>
      <c r="B298" s="7" t="s">
        <v>66</v>
      </c>
      <c r="C298" s="7" t="s">
        <v>481</v>
      </c>
      <c r="D298" s="7" t="s">
        <v>26</v>
      </c>
      <c r="E298" s="58">
        <v>64.2</v>
      </c>
      <c r="F298" s="58"/>
      <c r="G298" s="58">
        <f>ROUND((E298*F298),2)</f>
        <v>0</v>
      </c>
    </row>
    <row r="299" spans="1:7" ht="14.25" customHeight="1">
      <c r="A299" s="96" t="s">
        <v>106</v>
      </c>
      <c r="B299" s="97"/>
      <c r="C299" s="84"/>
      <c r="D299" s="84"/>
      <c r="E299" s="84"/>
      <c r="F299" s="85"/>
      <c r="G299" s="64">
        <f>SUM(G280:G298)</f>
        <v>0</v>
      </c>
    </row>
    <row r="300" spans="1:7" ht="14.25" customHeight="1">
      <c r="A300" s="33">
        <v>5</v>
      </c>
      <c r="B300" s="31"/>
      <c r="C300" s="99" t="s">
        <v>107</v>
      </c>
      <c r="D300" s="99"/>
      <c r="E300" s="99"/>
      <c r="F300" s="99"/>
      <c r="G300" s="16"/>
    </row>
    <row r="301" spans="1:7" ht="14.25" customHeight="1">
      <c r="A301" s="33" t="s">
        <v>108</v>
      </c>
      <c r="B301" s="31"/>
      <c r="C301" s="99" t="s">
        <v>109</v>
      </c>
      <c r="D301" s="99"/>
      <c r="E301" s="99"/>
      <c r="F301" s="99"/>
      <c r="G301" s="16"/>
    </row>
    <row r="302" spans="1:7" ht="51">
      <c r="A302" s="44" t="s">
        <v>482</v>
      </c>
      <c r="B302" s="7" t="s">
        <v>110</v>
      </c>
      <c r="C302" s="9" t="s">
        <v>111</v>
      </c>
      <c r="D302" s="9" t="s">
        <v>112</v>
      </c>
      <c r="E302" s="58">
        <v>0.74</v>
      </c>
      <c r="F302" s="58"/>
      <c r="G302" s="58">
        <f>ROUND((E302*F302),2)</f>
        <v>0</v>
      </c>
    </row>
    <row r="303" spans="1:7" ht="14.25" customHeight="1">
      <c r="A303" s="33" t="s">
        <v>113</v>
      </c>
      <c r="B303" s="31"/>
      <c r="C303" s="99" t="s">
        <v>114</v>
      </c>
      <c r="D303" s="99"/>
      <c r="E303" s="99"/>
      <c r="F303" s="99"/>
      <c r="G303" s="16"/>
    </row>
    <row r="304" spans="1:7" ht="38.25">
      <c r="A304" s="44" t="s">
        <v>483</v>
      </c>
      <c r="B304" s="7" t="s">
        <v>115</v>
      </c>
      <c r="C304" s="9" t="s">
        <v>116</v>
      </c>
      <c r="D304" s="9" t="s">
        <v>41</v>
      </c>
      <c r="E304" s="58">
        <v>3212.73</v>
      </c>
      <c r="F304" s="58"/>
      <c r="G304" s="58">
        <f>ROUND((E304*F304),2)</f>
        <v>0</v>
      </c>
    </row>
    <row r="305" spans="1:7" ht="14.25" customHeight="1">
      <c r="A305" s="33" t="s">
        <v>117</v>
      </c>
      <c r="B305" s="31"/>
      <c r="C305" s="99" t="s">
        <v>118</v>
      </c>
      <c r="D305" s="99"/>
      <c r="E305" s="99"/>
      <c r="F305" s="99"/>
      <c r="G305" s="16"/>
    </row>
    <row r="306" spans="1:7" ht="38.25">
      <c r="A306" s="44" t="s">
        <v>484</v>
      </c>
      <c r="B306" s="7" t="s">
        <v>115</v>
      </c>
      <c r="C306" s="8" t="s">
        <v>351</v>
      </c>
      <c r="D306" s="8" t="s">
        <v>41</v>
      </c>
      <c r="E306" s="58">
        <v>415.85</v>
      </c>
      <c r="F306" s="58"/>
      <c r="G306" s="58">
        <f>ROUND((E306*F306),2)</f>
        <v>0</v>
      </c>
    </row>
    <row r="307" spans="1:7" ht="14.25" customHeight="1">
      <c r="A307" s="96" t="s">
        <v>119</v>
      </c>
      <c r="B307" s="97"/>
      <c r="C307" s="84"/>
      <c r="D307" s="84"/>
      <c r="E307" s="84"/>
      <c r="F307" s="85"/>
      <c r="G307" s="64">
        <f>SUM(G302:G306)</f>
        <v>0</v>
      </c>
    </row>
    <row r="308" spans="1:7" ht="14.25" customHeight="1">
      <c r="A308" s="33">
        <v>6</v>
      </c>
      <c r="B308" s="31"/>
      <c r="C308" s="99" t="s">
        <v>120</v>
      </c>
      <c r="D308" s="99"/>
      <c r="E308" s="99"/>
      <c r="F308" s="99"/>
      <c r="G308" s="16"/>
    </row>
    <row r="309" spans="1:7" ht="14.25" customHeight="1">
      <c r="A309" s="33" t="s">
        <v>121</v>
      </c>
      <c r="B309" s="31"/>
      <c r="C309" s="99" t="s">
        <v>122</v>
      </c>
      <c r="D309" s="99"/>
      <c r="E309" s="99"/>
      <c r="F309" s="99"/>
      <c r="G309" s="16"/>
    </row>
    <row r="310" spans="1:7" ht="25.5">
      <c r="A310" s="44" t="s">
        <v>353</v>
      </c>
      <c r="B310" s="7" t="s">
        <v>123</v>
      </c>
      <c r="C310" s="8" t="s">
        <v>124</v>
      </c>
      <c r="D310" s="8" t="s">
        <v>26</v>
      </c>
      <c r="E310" s="58">
        <v>168.1</v>
      </c>
      <c r="F310" s="58"/>
      <c r="G310" s="58">
        <f>ROUND((E310*F310),2)</f>
        <v>0</v>
      </c>
    </row>
    <row r="311" spans="1:7" ht="25.5">
      <c r="A311" s="44" t="s">
        <v>354</v>
      </c>
      <c r="B311" s="7" t="s">
        <v>123</v>
      </c>
      <c r="C311" s="7" t="s">
        <v>125</v>
      </c>
      <c r="D311" s="7" t="s">
        <v>26</v>
      </c>
      <c r="E311" s="58">
        <v>1128.3</v>
      </c>
      <c r="F311" s="58"/>
      <c r="G311" s="58">
        <f>ROUND((E311*F311),2)</f>
        <v>0</v>
      </c>
    </row>
    <row r="312" spans="1:7" ht="25.5">
      <c r="A312" s="44" t="s">
        <v>355</v>
      </c>
      <c r="B312" s="7" t="s">
        <v>123</v>
      </c>
      <c r="C312" s="7" t="s">
        <v>126</v>
      </c>
      <c r="D312" s="7" t="s">
        <v>26</v>
      </c>
      <c r="E312" s="58">
        <v>194.9</v>
      </c>
      <c r="F312" s="58"/>
      <c r="G312" s="58">
        <f>ROUND((E312*F312),2)</f>
        <v>0</v>
      </c>
    </row>
    <row r="313" spans="1:7" ht="14.25">
      <c r="A313" s="44" t="s">
        <v>485</v>
      </c>
      <c r="B313" s="7" t="s">
        <v>123</v>
      </c>
      <c r="C313" s="10" t="s">
        <v>127</v>
      </c>
      <c r="D313" s="10" t="s">
        <v>41</v>
      </c>
      <c r="E313" s="58">
        <v>98.86</v>
      </c>
      <c r="F313" s="58"/>
      <c r="G313" s="58">
        <f>ROUND((E313*F313),2)</f>
        <v>0</v>
      </c>
    </row>
    <row r="314" spans="1:7" ht="14.25" customHeight="1">
      <c r="A314" s="33" t="s">
        <v>128</v>
      </c>
      <c r="B314" s="31"/>
      <c r="C314" s="99" t="s">
        <v>134</v>
      </c>
      <c r="D314" s="99"/>
      <c r="E314" s="99"/>
      <c r="F314" s="99"/>
      <c r="G314" s="16"/>
    </row>
    <row r="315" spans="1:7" ht="38.25">
      <c r="A315" s="44" t="s">
        <v>357</v>
      </c>
      <c r="B315" s="7" t="s">
        <v>135</v>
      </c>
      <c r="C315" s="8" t="s">
        <v>136</v>
      </c>
      <c r="D315" s="8" t="s">
        <v>26</v>
      </c>
      <c r="E315" s="58">
        <v>971.1</v>
      </c>
      <c r="F315" s="58"/>
      <c r="G315" s="58">
        <f>ROUND((E315*F315),2)</f>
        <v>0</v>
      </c>
    </row>
    <row r="316" spans="1:7" ht="14.25">
      <c r="A316" s="44" t="s">
        <v>358</v>
      </c>
      <c r="B316" s="7" t="s">
        <v>135</v>
      </c>
      <c r="C316" s="10" t="s">
        <v>127</v>
      </c>
      <c r="D316" s="10" t="s">
        <v>41</v>
      </c>
      <c r="E316" s="58">
        <v>46.61</v>
      </c>
      <c r="F316" s="58"/>
      <c r="G316" s="58">
        <f>ROUND((E316*F316),2)</f>
        <v>0</v>
      </c>
    </row>
    <row r="317" spans="1:7" ht="14.25" customHeight="1">
      <c r="A317" s="33" t="s">
        <v>133</v>
      </c>
      <c r="B317" s="31"/>
      <c r="C317" s="99" t="s">
        <v>138</v>
      </c>
      <c r="D317" s="99"/>
      <c r="E317" s="99"/>
      <c r="F317" s="99"/>
      <c r="G317" s="16"/>
    </row>
    <row r="318" spans="1:7" ht="25.5">
      <c r="A318" s="44" t="s">
        <v>359</v>
      </c>
      <c r="B318" s="7" t="s">
        <v>139</v>
      </c>
      <c r="C318" s="8" t="s">
        <v>140</v>
      </c>
      <c r="D318" s="8" t="s">
        <v>26</v>
      </c>
      <c r="E318" s="58">
        <v>679</v>
      </c>
      <c r="F318" s="58"/>
      <c r="G318" s="58">
        <f>ROUND((E318*F318),2)</f>
        <v>0</v>
      </c>
    </row>
    <row r="319" spans="1:7" ht="14.25">
      <c r="A319" s="44" t="s">
        <v>360</v>
      </c>
      <c r="B319" s="7" t="s">
        <v>130</v>
      </c>
      <c r="C319" s="7" t="s">
        <v>141</v>
      </c>
      <c r="D319" s="7" t="s">
        <v>41</v>
      </c>
      <c r="E319" s="58">
        <v>25.12</v>
      </c>
      <c r="F319" s="58"/>
      <c r="G319" s="58">
        <f>ROUND((E319*F319),2)</f>
        <v>0</v>
      </c>
    </row>
    <row r="320" spans="1:7" ht="14.25" customHeight="1">
      <c r="A320" s="96" t="s">
        <v>142</v>
      </c>
      <c r="B320" s="97"/>
      <c r="C320" s="84"/>
      <c r="D320" s="84"/>
      <c r="E320" s="84"/>
      <c r="F320" s="85"/>
      <c r="G320" s="64">
        <f>SUM(G310:G319)</f>
        <v>0</v>
      </c>
    </row>
    <row r="321" spans="1:7" ht="14.25" customHeight="1">
      <c r="A321" s="33">
        <v>7</v>
      </c>
      <c r="B321" s="31"/>
      <c r="C321" s="99" t="s">
        <v>143</v>
      </c>
      <c r="D321" s="99"/>
      <c r="E321" s="99"/>
      <c r="F321" s="99"/>
      <c r="G321" s="16"/>
    </row>
    <row r="322" spans="1:7" ht="14.25" customHeight="1">
      <c r="A322" s="33" t="s">
        <v>144</v>
      </c>
      <c r="B322" s="31"/>
      <c r="C322" s="99" t="s">
        <v>145</v>
      </c>
      <c r="D322" s="99"/>
      <c r="E322" s="99"/>
      <c r="F322" s="99"/>
      <c r="G322" s="16"/>
    </row>
    <row r="323" spans="1:7" ht="25.5">
      <c r="A323" s="44" t="s">
        <v>486</v>
      </c>
      <c r="B323" s="7" t="s">
        <v>146</v>
      </c>
      <c r="C323" s="9" t="s">
        <v>147</v>
      </c>
      <c r="D323" s="9" t="s">
        <v>14</v>
      </c>
      <c r="E323" s="58">
        <v>5480.79</v>
      </c>
      <c r="F323" s="58"/>
      <c r="G323" s="58">
        <f>ROUND((E323*F323),2)</f>
        <v>0</v>
      </c>
    </row>
    <row r="324" spans="1:7" ht="14.25" customHeight="1">
      <c r="A324" s="33" t="s">
        <v>148</v>
      </c>
      <c r="B324" s="31"/>
      <c r="C324" s="99" t="s">
        <v>149</v>
      </c>
      <c r="D324" s="99"/>
      <c r="E324" s="99"/>
      <c r="F324" s="99"/>
      <c r="G324" s="16"/>
    </row>
    <row r="325" spans="1:7" ht="38.25">
      <c r="A325" s="44" t="s">
        <v>487</v>
      </c>
      <c r="B325" s="7" t="s">
        <v>150</v>
      </c>
      <c r="C325" s="9" t="s">
        <v>372</v>
      </c>
      <c r="D325" s="9" t="s">
        <v>14</v>
      </c>
      <c r="E325" s="58">
        <v>1035.18</v>
      </c>
      <c r="F325" s="58"/>
      <c r="G325" s="58">
        <f>ROUND((E325*F325),2)</f>
        <v>0</v>
      </c>
    </row>
    <row r="326" spans="1:7" ht="14.25" customHeight="1">
      <c r="A326" s="33" t="s">
        <v>152</v>
      </c>
      <c r="B326" s="31"/>
      <c r="C326" s="99" t="s">
        <v>153</v>
      </c>
      <c r="D326" s="99"/>
      <c r="E326" s="99"/>
      <c r="F326" s="99"/>
      <c r="G326" s="16"/>
    </row>
    <row r="327" spans="1:7" ht="38.25">
      <c r="A327" s="44" t="s">
        <v>488</v>
      </c>
      <c r="B327" s="7" t="s">
        <v>154</v>
      </c>
      <c r="C327" s="9" t="s">
        <v>489</v>
      </c>
      <c r="D327" s="9" t="s">
        <v>14</v>
      </c>
      <c r="E327" s="58">
        <v>5480.79</v>
      </c>
      <c r="F327" s="58"/>
      <c r="G327" s="58">
        <f>ROUND((E327*F327),2)</f>
        <v>0</v>
      </c>
    </row>
    <row r="328" spans="1:7" ht="14.25" customHeight="1">
      <c r="A328" s="33" t="s">
        <v>155</v>
      </c>
      <c r="B328" s="31"/>
      <c r="C328" s="99" t="s">
        <v>156</v>
      </c>
      <c r="D328" s="99"/>
      <c r="E328" s="99"/>
      <c r="F328" s="99"/>
      <c r="G328" s="16"/>
    </row>
    <row r="329" spans="1:7" ht="51">
      <c r="A329" s="44" t="s">
        <v>490</v>
      </c>
      <c r="B329" s="7" t="s">
        <v>157</v>
      </c>
      <c r="C329" s="8" t="s">
        <v>491</v>
      </c>
      <c r="D329" s="8" t="s">
        <v>14</v>
      </c>
      <c r="E329" s="58">
        <v>4780.64</v>
      </c>
      <c r="F329" s="58"/>
      <c r="G329" s="58">
        <f>ROUND((E329*F329),2)</f>
        <v>0</v>
      </c>
    </row>
    <row r="330" spans="1:7" ht="14.25" customHeight="1">
      <c r="A330" s="33" t="s">
        <v>159</v>
      </c>
      <c r="B330" s="31"/>
      <c r="C330" s="99" t="s">
        <v>160</v>
      </c>
      <c r="D330" s="99"/>
      <c r="E330" s="99"/>
      <c r="F330" s="99"/>
      <c r="G330" s="16"/>
    </row>
    <row r="331" spans="1:7" ht="51">
      <c r="A331" s="44" t="s">
        <v>492</v>
      </c>
      <c r="B331" s="7" t="s">
        <v>161</v>
      </c>
      <c r="C331" s="9" t="s">
        <v>162</v>
      </c>
      <c r="D331" s="9" t="s">
        <v>14</v>
      </c>
      <c r="E331" s="58">
        <v>4692.2</v>
      </c>
      <c r="F331" s="58"/>
      <c r="G331" s="58">
        <f>ROUND((E331*F331),2)</f>
        <v>0</v>
      </c>
    </row>
    <row r="332" spans="1:7" ht="14.25" customHeight="1">
      <c r="A332" s="96" t="s">
        <v>163</v>
      </c>
      <c r="B332" s="97"/>
      <c r="C332" s="84"/>
      <c r="D332" s="84"/>
      <c r="E332" s="84"/>
      <c r="F332" s="85"/>
      <c r="G332" s="64">
        <f>SUM(G323:G331)</f>
        <v>0</v>
      </c>
    </row>
    <row r="333" spans="1:7" ht="14.25" customHeight="1">
      <c r="A333" s="33">
        <v>8</v>
      </c>
      <c r="B333" s="31"/>
      <c r="C333" s="99" t="s">
        <v>176</v>
      </c>
      <c r="D333" s="99"/>
      <c r="E333" s="99"/>
      <c r="F333" s="99"/>
      <c r="G333" s="6"/>
    </row>
    <row r="334" spans="1:7" ht="14.25" customHeight="1">
      <c r="A334" s="33" t="s">
        <v>165</v>
      </c>
      <c r="B334" s="31"/>
      <c r="C334" s="99" t="s">
        <v>178</v>
      </c>
      <c r="D334" s="99"/>
      <c r="E334" s="99"/>
      <c r="F334" s="99"/>
      <c r="G334" s="6"/>
    </row>
    <row r="335" spans="1:7" ht="25.5">
      <c r="A335" s="44" t="s">
        <v>493</v>
      </c>
      <c r="B335" s="7" t="s">
        <v>146</v>
      </c>
      <c r="C335" s="9" t="s">
        <v>147</v>
      </c>
      <c r="D335" s="9" t="s">
        <v>14</v>
      </c>
      <c r="E335" s="58">
        <v>849.3</v>
      </c>
      <c r="F335" s="58"/>
      <c r="G335" s="58">
        <f>ROUND((E335*F335),2)</f>
        <v>0</v>
      </c>
    </row>
    <row r="336" spans="1:7" ht="14.25" customHeight="1">
      <c r="A336" s="33" t="s">
        <v>166</v>
      </c>
      <c r="B336" s="31"/>
      <c r="C336" s="99" t="s">
        <v>181</v>
      </c>
      <c r="D336" s="99"/>
      <c r="E336" s="99"/>
      <c r="F336" s="99"/>
      <c r="G336" s="16"/>
    </row>
    <row r="337" spans="1:7" ht="38.25">
      <c r="A337" s="44" t="s">
        <v>494</v>
      </c>
      <c r="B337" s="7" t="s">
        <v>154</v>
      </c>
      <c r="C337" s="9" t="s">
        <v>495</v>
      </c>
      <c r="D337" s="9" t="s">
        <v>14</v>
      </c>
      <c r="E337" s="58">
        <v>849.3</v>
      </c>
      <c r="F337" s="58"/>
      <c r="G337" s="58">
        <f>ROUND((E337*F337),2)</f>
        <v>0</v>
      </c>
    </row>
    <row r="338" spans="1:7" ht="14.25" customHeight="1">
      <c r="A338" s="33" t="s">
        <v>167</v>
      </c>
      <c r="B338" s="31"/>
      <c r="C338" s="99" t="s">
        <v>185</v>
      </c>
      <c r="D338" s="99"/>
      <c r="E338" s="99"/>
      <c r="F338" s="99"/>
      <c r="G338" s="16"/>
    </row>
    <row r="339" spans="1:7" ht="25.5">
      <c r="A339" s="44" t="s">
        <v>496</v>
      </c>
      <c r="B339" s="7" t="s">
        <v>184</v>
      </c>
      <c r="C339" s="9" t="s">
        <v>186</v>
      </c>
      <c r="D339" s="9" t="s">
        <v>14</v>
      </c>
      <c r="E339" s="58">
        <v>178.6</v>
      </c>
      <c r="F339" s="58"/>
      <c r="G339" s="58">
        <f>ROUND((E339*F339),2)</f>
        <v>0</v>
      </c>
    </row>
    <row r="340" spans="1:7" ht="14.25" customHeight="1">
      <c r="A340" s="33" t="s">
        <v>171</v>
      </c>
      <c r="B340" s="31"/>
      <c r="C340" s="99" t="s">
        <v>187</v>
      </c>
      <c r="D340" s="99"/>
      <c r="E340" s="99"/>
      <c r="F340" s="99"/>
      <c r="G340" s="16"/>
    </row>
    <row r="341" spans="1:7" ht="51">
      <c r="A341" s="44" t="s">
        <v>497</v>
      </c>
      <c r="B341" s="7" t="s">
        <v>157</v>
      </c>
      <c r="C341" s="9" t="s">
        <v>158</v>
      </c>
      <c r="D341" s="9" t="s">
        <v>14</v>
      </c>
      <c r="E341" s="58">
        <v>648.2</v>
      </c>
      <c r="F341" s="58"/>
      <c r="G341" s="58">
        <f>ROUND((E341*F341),2)</f>
        <v>0</v>
      </c>
    </row>
    <row r="342" spans="1:7" ht="14.25" customHeight="1">
      <c r="A342" s="33" t="s">
        <v>283</v>
      </c>
      <c r="B342" s="31"/>
      <c r="C342" s="99" t="s">
        <v>188</v>
      </c>
      <c r="D342" s="99"/>
      <c r="E342" s="99"/>
      <c r="F342" s="99"/>
      <c r="G342" s="16"/>
    </row>
    <row r="343" spans="1:7" ht="51">
      <c r="A343" s="44" t="s">
        <v>498</v>
      </c>
      <c r="B343" s="7" t="s">
        <v>161</v>
      </c>
      <c r="C343" s="8" t="s">
        <v>189</v>
      </c>
      <c r="D343" s="8" t="s">
        <v>14</v>
      </c>
      <c r="E343" s="58">
        <v>648.2</v>
      </c>
      <c r="F343" s="58"/>
      <c r="G343" s="58">
        <f>ROUND((E343*F343),2)</f>
        <v>0</v>
      </c>
    </row>
    <row r="344" spans="1:7" ht="14.25" customHeight="1">
      <c r="A344" s="96" t="s">
        <v>190</v>
      </c>
      <c r="B344" s="97"/>
      <c r="C344" s="84"/>
      <c r="D344" s="84"/>
      <c r="E344" s="84"/>
      <c r="F344" s="85"/>
      <c r="G344" s="64">
        <f>SUM(G335:G343)</f>
        <v>0</v>
      </c>
    </row>
    <row r="345" spans="1:7" ht="14.25" customHeight="1">
      <c r="A345" s="33">
        <v>9</v>
      </c>
      <c r="B345" s="31"/>
      <c r="C345" s="99" t="s">
        <v>381</v>
      </c>
      <c r="D345" s="99"/>
      <c r="E345" s="99"/>
      <c r="F345" s="99"/>
      <c r="G345" s="16"/>
    </row>
    <row r="346" spans="1:7" ht="14.25" customHeight="1">
      <c r="A346" s="33" t="s">
        <v>177</v>
      </c>
      <c r="B346" s="31"/>
      <c r="C346" s="99" t="s">
        <v>178</v>
      </c>
      <c r="D346" s="99"/>
      <c r="E346" s="99"/>
      <c r="F346" s="99"/>
      <c r="G346" s="16"/>
    </row>
    <row r="347" spans="1:7" ht="25.5">
      <c r="A347" s="44" t="s">
        <v>499</v>
      </c>
      <c r="B347" s="7" t="s">
        <v>146</v>
      </c>
      <c r="C347" s="9" t="s">
        <v>147</v>
      </c>
      <c r="D347" s="9" t="s">
        <v>14</v>
      </c>
      <c r="E347" s="58">
        <v>2516.6</v>
      </c>
      <c r="F347" s="58"/>
      <c r="G347" s="58">
        <f>ROUND((E347*F347),2)</f>
        <v>0</v>
      </c>
    </row>
    <row r="348" spans="1:7" ht="14.25" customHeight="1">
      <c r="A348" s="33" t="s">
        <v>179</v>
      </c>
      <c r="B348" s="31"/>
      <c r="C348" s="99" t="s">
        <v>194</v>
      </c>
      <c r="D348" s="99"/>
      <c r="E348" s="99"/>
      <c r="F348" s="99"/>
      <c r="G348" s="16"/>
    </row>
    <row r="349" spans="1:7" ht="38.25">
      <c r="A349" s="44" t="s">
        <v>500</v>
      </c>
      <c r="B349" s="7" t="s">
        <v>154</v>
      </c>
      <c r="C349" s="9" t="s">
        <v>377</v>
      </c>
      <c r="D349" s="9" t="s">
        <v>14</v>
      </c>
      <c r="E349" s="58">
        <v>2516.6</v>
      </c>
      <c r="F349" s="58"/>
      <c r="G349" s="58">
        <f>ROUND((E349*F349),2)</f>
        <v>0</v>
      </c>
    </row>
    <row r="350" spans="1:7" ht="14.25" customHeight="1">
      <c r="A350" s="47" t="s">
        <v>180</v>
      </c>
      <c r="B350" s="28"/>
      <c r="C350" s="105" t="s">
        <v>196</v>
      </c>
      <c r="D350" s="105"/>
      <c r="E350" s="105"/>
      <c r="F350" s="105"/>
      <c r="G350" s="29"/>
    </row>
    <row r="351" spans="1:7" ht="28.5" customHeight="1">
      <c r="A351" s="48" t="s">
        <v>501</v>
      </c>
      <c r="B351" s="30" t="s">
        <v>184</v>
      </c>
      <c r="C351" s="30" t="s">
        <v>197</v>
      </c>
      <c r="D351" s="30" t="s">
        <v>14</v>
      </c>
      <c r="E351" s="58">
        <v>328.4</v>
      </c>
      <c r="F351" s="58"/>
      <c r="G351" s="58">
        <f>ROUND((E351*F351),2)</f>
        <v>0</v>
      </c>
    </row>
    <row r="352" spans="1:7" ht="14.25" customHeight="1">
      <c r="A352" s="33" t="s">
        <v>182</v>
      </c>
      <c r="B352" s="31"/>
      <c r="C352" s="70" t="s">
        <v>187</v>
      </c>
      <c r="D352" s="71"/>
      <c r="E352" s="71"/>
      <c r="F352" s="72"/>
      <c r="G352" s="16"/>
    </row>
    <row r="353" spans="1:7" ht="59.25" customHeight="1">
      <c r="A353" s="44" t="s">
        <v>502</v>
      </c>
      <c r="B353" s="7" t="s">
        <v>157</v>
      </c>
      <c r="C353" s="9" t="s">
        <v>158</v>
      </c>
      <c r="D353" s="9" t="s">
        <v>14</v>
      </c>
      <c r="E353" s="58">
        <v>2188.2</v>
      </c>
      <c r="F353" s="58"/>
      <c r="G353" s="58">
        <f>ROUND((E353*F353),2)</f>
        <v>0</v>
      </c>
    </row>
    <row r="354" spans="1:7" ht="14.25" customHeight="1">
      <c r="A354" s="33" t="s">
        <v>183</v>
      </c>
      <c r="B354" s="31"/>
      <c r="C354" s="70" t="s">
        <v>389</v>
      </c>
      <c r="D354" s="71"/>
      <c r="E354" s="71"/>
      <c r="F354" s="72"/>
      <c r="G354" s="16"/>
    </row>
    <row r="355" spans="1:7" ht="76.5">
      <c r="A355" s="44" t="s">
        <v>503</v>
      </c>
      <c r="B355" s="7" t="s">
        <v>161</v>
      </c>
      <c r="C355" s="8" t="s">
        <v>388</v>
      </c>
      <c r="D355" s="8" t="s">
        <v>14</v>
      </c>
      <c r="E355" s="58">
        <v>2188.2</v>
      </c>
      <c r="F355" s="58"/>
      <c r="G355" s="58">
        <f>ROUND((E355*F355),2)</f>
        <v>0</v>
      </c>
    </row>
    <row r="356" spans="1:7" ht="14.25" customHeight="1">
      <c r="A356" s="96" t="s">
        <v>390</v>
      </c>
      <c r="B356" s="97"/>
      <c r="C356" s="84"/>
      <c r="D356" s="84"/>
      <c r="E356" s="84"/>
      <c r="F356" s="85"/>
      <c r="G356" s="64">
        <f>SUM(G347:G355)</f>
        <v>0</v>
      </c>
    </row>
    <row r="357" spans="1:7" ht="14.25" customHeight="1">
      <c r="A357" s="33">
        <v>10</v>
      </c>
      <c r="B357" s="31"/>
      <c r="C357" s="99" t="s">
        <v>198</v>
      </c>
      <c r="D357" s="99"/>
      <c r="E357" s="99"/>
      <c r="F357" s="99"/>
      <c r="G357" s="16"/>
    </row>
    <row r="358" spans="1:7" ht="14.25" customHeight="1">
      <c r="A358" s="33" t="s">
        <v>191</v>
      </c>
      <c r="B358" s="31"/>
      <c r="C358" s="99" t="s">
        <v>178</v>
      </c>
      <c r="D358" s="99"/>
      <c r="E358" s="99"/>
      <c r="F358" s="99"/>
      <c r="G358" s="16"/>
    </row>
    <row r="359" spans="1:7" ht="25.5">
      <c r="A359" s="44" t="s">
        <v>504</v>
      </c>
      <c r="B359" s="7" t="s">
        <v>146</v>
      </c>
      <c r="C359" s="9" t="s">
        <v>147</v>
      </c>
      <c r="D359" s="9" t="s">
        <v>14</v>
      </c>
      <c r="E359" s="58">
        <v>419</v>
      </c>
      <c r="F359" s="58"/>
      <c r="G359" s="58">
        <f>ROUND((E359*F359),2)</f>
        <v>0</v>
      </c>
    </row>
    <row r="360" spans="1:7" ht="14.25" customHeight="1">
      <c r="A360" s="33" t="s">
        <v>192</v>
      </c>
      <c r="B360" s="31"/>
      <c r="C360" s="99" t="s">
        <v>201</v>
      </c>
      <c r="D360" s="99"/>
      <c r="E360" s="99"/>
      <c r="F360" s="99"/>
      <c r="G360" s="16"/>
    </row>
    <row r="361" spans="1:7" ht="38.25">
      <c r="A361" s="44" t="s">
        <v>505</v>
      </c>
      <c r="B361" s="7" t="s">
        <v>154</v>
      </c>
      <c r="C361" s="8" t="s">
        <v>202</v>
      </c>
      <c r="D361" s="8" t="s">
        <v>14</v>
      </c>
      <c r="E361" s="58">
        <v>419</v>
      </c>
      <c r="F361" s="58"/>
      <c r="G361" s="58">
        <f>ROUND((E361*F361),2)</f>
        <v>0</v>
      </c>
    </row>
    <row r="362" spans="1:7" ht="14.25" customHeight="1">
      <c r="A362" s="96" t="s">
        <v>203</v>
      </c>
      <c r="B362" s="97"/>
      <c r="C362" s="84"/>
      <c r="D362" s="84"/>
      <c r="E362" s="84"/>
      <c r="F362" s="85"/>
      <c r="G362" s="64">
        <f>SUM(G359:G361)</f>
        <v>0</v>
      </c>
    </row>
    <row r="363" spans="1:7" ht="14.25" customHeight="1">
      <c r="A363" s="33">
        <v>11</v>
      </c>
      <c r="B363" s="31"/>
      <c r="C363" s="99" t="s">
        <v>204</v>
      </c>
      <c r="D363" s="99"/>
      <c r="E363" s="99"/>
      <c r="F363" s="99"/>
      <c r="G363" s="16"/>
    </row>
    <row r="364" spans="1:7" ht="14.25" customHeight="1">
      <c r="A364" s="33" t="s">
        <v>199</v>
      </c>
      <c r="B364" s="31"/>
      <c r="C364" s="99" t="s">
        <v>207</v>
      </c>
      <c r="D364" s="99"/>
      <c r="E364" s="99"/>
      <c r="F364" s="99"/>
      <c r="G364" s="16"/>
    </row>
    <row r="365" spans="1:7" ht="38.25">
      <c r="A365" s="44" t="s">
        <v>506</v>
      </c>
      <c r="B365" s="7" t="s">
        <v>206</v>
      </c>
      <c r="C365" s="8" t="s">
        <v>284</v>
      </c>
      <c r="D365" s="8" t="s">
        <v>26</v>
      </c>
      <c r="E365" s="58">
        <v>235.2</v>
      </c>
      <c r="F365" s="58"/>
      <c r="G365" s="58">
        <f aca="true" t="shared" si="9" ref="G365:G370">ROUND((E365*F365),2)</f>
        <v>0</v>
      </c>
    </row>
    <row r="366" spans="1:7" ht="51">
      <c r="A366" s="44" t="s">
        <v>507</v>
      </c>
      <c r="B366" s="7" t="s">
        <v>206</v>
      </c>
      <c r="C366" s="7" t="s">
        <v>209</v>
      </c>
      <c r="D366" s="7" t="s">
        <v>14</v>
      </c>
      <c r="E366" s="58">
        <v>470.4</v>
      </c>
      <c r="F366" s="58"/>
      <c r="G366" s="58">
        <f t="shared" si="9"/>
        <v>0</v>
      </c>
    </row>
    <row r="367" spans="1:7" ht="51">
      <c r="A367" s="44" t="s">
        <v>508</v>
      </c>
      <c r="B367" s="7" t="s">
        <v>210</v>
      </c>
      <c r="C367" s="7" t="s">
        <v>211</v>
      </c>
      <c r="D367" s="7" t="s">
        <v>14</v>
      </c>
      <c r="E367" s="58">
        <v>183.02</v>
      </c>
      <c r="F367" s="58"/>
      <c r="G367" s="58">
        <f t="shared" si="9"/>
        <v>0</v>
      </c>
    </row>
    <row r="368" spans="1:7" ht="51">
      <c r="A368" s="44" t="s">
        <v>509</v>
      </c>
      <c r="B368" s="7" t="s">
        <v>210</v>
      </c>
      <c r="C368" s="7" t="s">
        <v>510</v>
      </c>
      <c r="D368" s="7" t="s">
        <v>14</v>
      </c>
      <c r="E368" s="58">
        <v>65.5</v>
      </c>
      <c r="F368" s="58"/>
      <c r="G368" s="58">
        <f>ROUND((E368*F368),2)</f>
        <v>0</v>
      </c>
    </row>
    <row r="369" spans="1:7" ht="38.25">
      <c r="A369" s="44" t="s">
        <v>392</v>
      </c>
      <c r="B369" s="7" t="s">
        <v>210</v>
      </c>
      <c r="C369" s="7" t="s">
        <v>212</v>
      </c>
      <c r="D369" s="7" t="s">
        <v>12</v>
      </c>
      <c r="E369" s="58">
        <v>412</v>
      </c>
      <c r="F369" s="58"/>
      <c r="G369" s="58">
        <f t="shared" si="9"/>
        <v>0</v>
      </c>
    </row>
    <row r="370" spans="1:7" ht="25.5">
      <c r="A370" s="44" t="s">
        <v>511</v>
      </c>
      <c r="B370" s="7" t="s">
        <v>210</v>
      </c>
      <c r="C370" s="7" t="s">
        <v>213</v>
      </c>
      <c r="D370" s="7" t="s">
        <v>26</v>
      </c>
      <c r="E370" s="58">
        <v>25.8</v>
      </c>
      <c r="F370" s="58"/>
      <c r="G370" s="58">
        <f t="shared" si="9"/>
        <v>0</v>
      </c>
    </row>
    <row r="371" spans="1:7" ht="14.25" customHeight="1">
      <c r="A371" s="96" t="s">
        <v>214</v>
      </c>
      <c r="B371" s="97"/>
      <c r="C371" s="84"/>
      <c r="D371" s="84"/>
      <c r="E371" s="84"/>
      <c r="F371" s="85"/>
      <c r="G371" s="64">
        <f>SUM(G365:G370)</f>
        <v>0</v>
      </c>
    </row>
    <row r="372" spans="1:7" ht="14.25" customHeight="1">
      <c r="A372" s="33">
        <v>12</v>
      </c>
      <c r="B372" s="31"/>
      <c r="C372" s="99" t="s">
        <v>215</v>
      </c>
      <c r="D372" s="99"/>
      <c r="E372" s="99"/>
      <c r="F372" s="99"/>
      <c r="G372" s="16"/>
    </row>
    <row r="373" spans="1:7" ht="14.25" customHeight="1">
      <c r="A373" s="33" t="s">
        <v>205</v>
      </c>
      <c r="B373" s="31"/>
      <c r="C373" s="99" t="s">
        <v>217</v>
      </c>
      <c r="D373" s="99"/>
      <c r="E373" s="99"/>
      <c r="F373" s="99"/>
      <c r="G373" s="16"/>
    </row>
    <row r="374" spans="1:7" ht="25.5">
      <c r="A374" s="44" t="s">
        <v>394</v>
      </c>
      <c r="B374" s="7" t="s">
        <v>210</v>
      </c>
      <c r="C374" s="9" t="s">
        <v>218</v>
      </c>
      <c r="D374" s="9" t="s">
        <v>14</v>
      </c>
      <c r="E374" s="58">
        <v>1897.07</v>
      </c>
      <c r="F374" s="58"/>
      <c r="G374" s="58">
        <f>ROUND((E374*F374),2)</f>
        <v>0</v>
      </c>
    </row>
    <row r="375" spans="1:7" ht="14.25" customHeight="1">
      <c r="A375" s="33" t="s">
        <v>285</v>
      </c>
      <c r="B375" s="31"/>
      <c r="C375" s="99" t="s">
        <v>220</v>
      </c>
      <c r="D375" s="99"/>
      <c r="E375" s="99"/>
      <c r="F375" s="99"/>
      <c r="G375" s="16"/>
    </row>
    <row r="376" spans="1:7" ht="25.5">
      <c r="A376" s="44" t="s">
        <v>512</v>
      </c>
      <c r="B376" s="7" t="s">
        <v>66</v>
      </c>
      <c r="C376" s="8" t="s">
        <v>221</v>
      </c>
      <c r="D376" s="8" t="s">
        <v>12</v>
      </c>
      <c r="E376" s="58">
        <v>5</v>
      </c>
      <c r="F376" s="58"/>
      <c r="G376" s="58">
        <f>ROUND((E376*F376),2)</f>
        <v>0</v>
      </c>
    </row>
    <row r="377" spans="1:7" ht="38.25">
      <c r="A377" s="44" t="s">
        <v>513</v>
      </c>
      <c r="B377" s="7" t="s">
        <v>66</v>
      </c>
      <c r="C377" s="10" t="s">
        <v>222</v>
      </c>
      <c r="D377" s="10" t="s">
        <v>54</v>
      </c>
      <c r="E377" s="58">
        <v>5</v>
      </c>
      <c r="F377" s="58"/>
      <c r="G377" s="58">
        <f>ROUND((E377*F377),2)</f>
        <v>0</v>
      </c>
    </row>
    <row r="378" spans="1:7" ht="14.25" customHeight="1">
      <c r="A378" s="33" t="s">
        <v>286</v>
      </c>
      <c r="B378" s="31"/>
      <c r="C378" s="99" t="s">
        <v>224</v>
      </c>
      <c r="D378" s="99"/>
      <c r="E378" s="99"/>
      <c r="F378" s="99"/>
      <c r="G378" s="16"/>
    </row>
    <row r="379" spans="1:7" ht="25.5">
      <c r="A379" s="44" t="s">
        <v>514</v>
      </c>
      <c r="B379" s="7" t="s">
        <v>66</v>
      </c>
      <c r="C379" s="8" t="s">
        <v>225</v>
      </c>
      <c r="D379" s="8" t="s">
        <v>26</v>
      </c>
      <c r="E379" s="58">
        <v>20</v>
      </c>
      <c r="F379" s="58"/>
      <c r="G379" s="58">
        <f>ROUND((E379*F379),2)</f>
        <v>0</v>
      </c>
    </row>
    <row r="380" spans="1:7" ht="25.5">
      <c r="A380" s="44" t="s">
        <v>515</v>
      </c>
      <c r="B380" s="7" t="s">
        <v>66</v>
      </c>
      <c r="C380" s="7" t="s">
        <v>226</v>
      </c>
      <c r="D380" s="7" t="s">
        <v>26</v>
      </c>
      <c r="E380" s="58">
        <v>20</v>
      </c>
      <c r="F380" s="58"/>
      <c r="G380" s="58">
        <f>ROUND((E380*F380),2)</f>
        <v>0</v>
      </c>
    </row>
    <row r="381" spans="1:7" ht="14.25">
      <c r="A381" s="44" t="s">
        <v>516</v>
      </c>
      <c r="B381" s="7" t="s">
        <v>66</v>
      </c>
      <c r="C381" s="7" t="s">
        <v>227</v>
      </c>
      <c r="D381" s="7" t="s">
        <v>41</v>
      </c>
      <c r="E381" s="58">
        <v>12.8</v>
      </c>
      <c r="F381" s="58"/>
      <c r="G381" s="58">
        <f>ROUND((E381*F381),2)</f>
        <v>0</v>
      </c>
    </row>
    <row r="382" spans="1:7" ht="25.5">
      <c r="A382" s="44" t="s">
        <v>517</v>
      </c>
      <c r="B382" s="7" t="s">
        <v>66</v>
      </c>
      <c r="C382" s="7" t="s">
        <v>228</v>
      </c>
      <c r="D382" s="7" t="s">
        <v>26</v>
      </c>
      <c r="E382" s="58">
        <v>40</v>
      </c>
      <c r="F382" s="58"/>
      <c r="G382" s="58">
        <f>ROUND((E382*F382),2)</f>
        <v>0</v>
      </c>
    </row>
    <row r="383" spans="1:7" ht="25.5">
      <c r="A383" s="44" t="s">
        <v>518</v>
      </c>
      <c r="B383" s="7" t="s">
        <v>66</v>
      </c>
      <c r="C383" s="7" t="s">
        <v>229</v>
      </c>
      <c r="D383" s="7" t="s">
        <v>41</v>
      </c>
      <c r="E383" s="58">
        <v>3.2</v>
      </c>
      <c r="F383" s="58"/>
      <c r="G383" s="58">
        <f>ROUND((E383*F383),2)</f>
        <v>0</v>
      </c>
    </row>
    <row r="384" spans="1:7" ht="14.25" customHeight="1">
      <c r="A384" s="96" t="s">
        <v>230</v>
      </c>
      <c r="B384" s="97"/>
      <c r="C384" s="84"/>
      <c r="D384" s="84"/>
      <c r="E384" s="84"/>
      <c r="F384" s="85"/>
      <c r="G384" s="64">
        <f>SUM(G374:G383)</f>
        <v>0</v>
      </c>
    </row>
    <row r="385" spans="1:7" ht="14.25" customHeight="1">
      <c r="A385" s="33">
        <v>13</v>
      </c>
      <c r="B385" s="31"/>
      <c r="C385" s="99" t="s">
        <v>231</v>
      </c>
      <c r="D385" s="99"/>
      <c r="E385" s="99"/>
      <c r="F385" s="99"/>
      <c r="G385" s="16"/>
    </row>
    <row r="386" spans="1:7" ht="14.25" customHeight="1">
      <c r="A386" s="33" t="s">
        <v>216</v>
      </c>
      <c r="B386" s="31"/>
      <c r="C386" s="99" t="s">
        <v>233</v>
      </c>
      <c r="D386" s="99"/>
      <c r="E386" s="99"/>
      <c r="F386" s="99"/>
      <c r="G386" s="16"/>
    </row>
    <row r="387" spans="1:7" ht="25.5">
      <c r="A387" s="44" t="s">
        <v>519</v>
      </c>
      <c r="B387" s="7" t="s">
        <v>234</v>
      </c>
      <c r="C387" s="8" t="s">
        <v>520</v>
      </c>
      <c r="D387" s="8" t="s">
        <v>521</v>
      </c>
      <c r="E387" s="58">
        <v>1</v>
      </c>
      <c r="F387" s="58"/>
      <c r="G387" s="58">
        <f>ROUND((E387*F387),2)</f>
        <v>0</v>
      </c>
    </row>
    <row r="388" spans="1:7" ht="14.25" customHeight="1">
      <c r="A388" s="33" t="s">
        <v>219</v>
      </c>
      <c r="B388" s="31"/>
      <c r="C388" s="99" t="s">
        <v>236</v>
      </c>
      <c r="D388" s="99"/>
      <c r="E388" s="99"/>
      <c r="F388" s="99"/>
      <c r="G388" s="16"/>
    </row>
    <row r="389" spans="1:7" ht="25.5">
      <c r="A389" s="44" t="s">
        <v>522</v>
      </c>
      <c r="B389" s="7" t="s">
        <v>237</v>
      </c>
      <c r="C389" s="8" t="s">
        <v>520</v>
      </c>
      <c r="D389" s="8" t="s">
        <v>521</v>
      </c>
      <c r="E389" s="58">
        <v>1</v>
      </c>
      <c r="F389" s="58"/>
      <c r="G389" s="58">
        <f>ROUND((E389*F389),2)</f>
        <v>0</v>
      </c>
    </row>
    <row r="390" spans="1:7" ht="14.25" customHeight="1">
      <c r="A390" s="33" t="s">
        <v>223</v>
      </c>
      <c r="B390" s="31"/>
      <c r="C390" s="99" t="s">
        <v>242</v>
      </c>
      <c r="D390" s="99"/>
      <c r="E390" s="99"/>
      <c r="F390" s="99"/>
      <c r="G390" s="16"/>
    </row>
    <row r="391" spans="1:7" ht="25.5">
      <c r="A391" s="44" t="s">
        <v>404</v>
      </c>
      <c r="B391" s="7" t="s">
        <v>243</v>
      </c>
      <c r="C391" s="8" t="s">
        <v>244</v>
      </c>
      <c r="D391" s="8" t="s">
        <v>26</v>
      </c>
      <c r="E391" s="58">
        <v>26</v>
      </c>
      <c r="F391" s="58"/>
      <c r="G391" s="58">
        <f>ROUND((E391*F391),2)</f>
        <v>0</v>
      </c>
    </row>
    <row r="392" spans="1:7" ht="25.5">
      <c r="A392" s="44" t="s">
        <v>405</v>
      </c>
      <c r="B392" s="7" t="s">
        <v>243</v>
      </c>
      <c r="C392" s="10" t="s">
        <v>523</v>
      </c>
      <c r="D392" s="10" t="s">
        <v>26</v>
      </c>
      <c r="E392" s="58">
        <v>42</v>
      </c>
      <c r="F392" s="58"/>
      <c r="G392" s="58">
        <f>ROUND((E392*F392),2)</f>
        <v>0</v>
      </c>
    </row>
    <row r="393" spans="1:7" ht="14.25" customHeight="1">
      <c r="A393" s="33" t="s">
        <v>287</v>
      </c>
      <c r="B393" s="31"/>
      <c r="C393" s="99" t="s">
        <v>245</v>
      </c>
      <c r="D393" s="99"/>
      <c r="E393" s="99"/>
      <c r="F393" s="99"/>
      <c r="G393" s="16"/>
    </row>
    <row r="394" spans="1:7" ht="51">
      <c r="A394" s="44" t="s">
        <v>524</v>
      </c>
      <c r="B394" s="7" t="s">
        <v>246</v>
      </c>
      <c r="C394" s="8" t="s">
        <v>247</v>
      </c>
      <c r="D394" s="8" t="s">
        <v>26</v>
      </c>
      <c r="E394" s="58">
        <v>452.3</v>
      </c>
      <c r="F394" s="58"/>
      <c r="G394" s="58">
        <f>ROUND((E394*F394),2)</f>
        <v>0</v>
      </c>
    </row>
    <row r="395" spans="1:7" ht="14.25">
      <c r="A395" s="83" t="s">
        <v>248</v>
      </c>
      <c r="B395" s="84"/>
      <c r="C395" s="84"/>
      <c r="D395" s="84"/>
      <c r="E395" s="84"/>
      <c r="F395" s="85"/>
      <c r="G395" s="64">
        <f>SUM(G387:G394)</f>
        <v>0</v>
      </c>
    </row>
    <row r="396" spans="1:7" ht="29.25" customHeight="1">
      <c r="A396" s="50" t="s">
        <v>525</v>
      </c>
      <c r="B396" s="51"/>
      <c r="C396" s="79" t="s">
        <v>526</v>
      </c>
      <c r="D396" s="80"/>
      <c r="E396" s="80"/>
      <c r="F396" s="81"/>
      <c r="G396" s="51"/>
    </row>
    <row r="397" spans="1:7" ht="14.25">
      <c r="A397" s="62" t="s">
        <v>527</v>
      </c>
      <c r="B397" s="55"/>
      <c r="C397" s="82" t="s">
        <v>572</v>
      </c>
      <c r="D397" s="82"/>
      <c r="E397" s="82"/>
      <c r="F397" s="82"/>
      <c r="G397" s="64">
        <f>SUM(G398:G417)</f>
        <v>0</v>
      </c>
    </row>
    <row r="398" spans="1:7" ht="14.25">
      <c r="A398" s="48" t="s">
        <v>533</v>
      </c>
      <c r="B398" s="53" t="s">
        <v>528</v>
      </c>
      <c r="C398" s="53" t="s">
        <v>529</v>
      </c>
      <c r="D398" s="53" t="s">
        <v>12</v>
      </c>
      <c r="E398" s="58">
        <v>3</v>
      </c>
      <c r="F398" s="58"/>
      <c r="G398" s="58">
        <f aca="true" t="shared" si="10" ref="G398:G417">ROUND((E398*F398),2)</f>
        <v>0</v>
      </c>
    </row>
    <row r="399" spans="1:7" ht="38.25">
      <c r="A399" s="48" t="s">
        <v>534</v>
      </c>
      <c r="B399" s="53" t="s">
        <v>528</v>
      </c>
      <c r="C399" s="53" t="s">
        <v>530</v>
      </c>
      <c r="D399" s="53" t="s">
        <v>26</v>
      </c>
      <c r="E399" s="58">
        <v>302</v>
      </c>
      <c r="F399" s="58"/>
      <c r="G399" s="58">
        <f t="shared" si="10"/>
        <v>0</v>
      </c>
    </row>
    <row r="400" spans="1:7" ht="38.25">
      <c r="A400" s="48" t="s">
        <v>535</v>
      </c>
      <c r="B400" s="53" t="s">
        <v>528</v>
      </c>
      <c r="C400" s="53" t="s">
        <v>531</v>
      </c>
      <c r="D400" s="53" t="s">
        <v>12</v>
      </c>
      <c r="E400" s="58">
        <v>2</v>
      </c>
      <c r="F400" s="58"/>
      <c r="G400" s="58">
        <f t="shared" si="10"/>
        <v>0</v>
      </c>
    </row>
    <row r="401" spans="1:7" ht="38.25">
      <c r="A401" s="48" t="s">
        <v>536</v>
      </c>
      <c r="B401" s="53" t="s">
        <v>528</v>
      </c>
      <c r="C401" s="53" t="s">
        <v>532</v>
      </c>
      <c r="D401" s="53" t="s">
        <v>12</v>
      </c>
      <c r="E401" s="58">
        <v>1</v>
      </c>
      <c r="F401" s="58"/>
      <c r="G401" s="58">
        <f t="shared" si="10"/>
        <v>0</v>
      </c>
    </row>
    <row r="402" spans="1:7" ht="25.5">
      <c r="A402" s="48" t="s">
        <v>537</v>
      </c>
      <c r="B402" s="53" t="s">
        <v>528</v>
      </c>
      <c r="C402" s="53" t="s">
        <v>538</v>
      </c>
      <c r="D402" s="53" t="s">
        <v>12</v>
      </c>
      <c r="E402" s="58">
        <v>2</v>
      </c>
      <c r="F402" s="58"/>
      <c r="G402" s="58">
        <f t="shared" si="10"/>
        <v>0</v>
      </c>
    </row>
    <row r="403" spans="1:7" ht="25.5">
      <c r="A403" s="48" t="s">
        <v>539</v>
      </c>
      <c r="B403" s="53" t="s">
        <v>528</v>
      </c>
      <c r="C403" s="53" t="s">
        <v>540</v>
      </c>
      <c r="D403" s="53" t="s">
        <v>26</v>
      </c>
      <c r="E403" s="58">
        <v>6</v>
      </c>
      <c r="F403" s="58"/>
      <c r="G403" s="58">
        <f t="shared" si="10"/>
        <v>0</v>
      </c>
    </row>
    <row r="404" spans="1:7" ht="25.5">
      <c r="A404" s="48" t="s">
        <v>541</v>
      </c>
      <c r="B404" s="53" t="s">
        <v>528</v>
      </c>
      <c r="C404" s="53" t="s">
        <v>542</v>
      </c>
      <c r="D404" s="53" t="s">
        <v>26</v>
      </c>
      <c r="E404" s="58">
        <v>7</v>
      </c>
      <c r="F404" s="58"/>
      <c r="G404" s="58">
        <f t="shared" si="10"/>
        <v>0</v>
      </c>
    </row>
    <row r="405" spans="1:7" ht="25.5">
      <c r="A405" s="48" t="s">
        <v>543</v>
      </c>
      <c r="B405" s="53" t="s">
        <v>528</v>
      </c>
      <c r="C405" s="53" t="s">
        <v>544</v>
      </c>
      <c r="D405" s="53" t="s">
        <v>26</v>
      </c>
      <c r="E405" s="58">
        <v>302</v>
      </c>
      <c r="F405" s="58"/>
      <c r="G405" s="58">
        <f t="shared" si="10"/>
        <v>0</v>
      </c>
    </row>
    <row r="406" spans="1:7" ht="14.25">
      <c r="A406" s="48" t="s">
        <v>545</v>
      </c>
      <c r="B406" s="53" t="s">
        <v>528</v>
      </c>
      <c r="C406" s="53" t="s">
        <v>546</v>
      </c>
      <c r="D406" s="53" t="s">
        <v>26</v>
      </c>
      <c r="E406" s="58">
        <v>55</v>
      </c>
      <c r="F406" s="58"/>
      <c r="G406" s="58">
        <f t="shared" si="10"/>
        <v>0</v>
      </c>
    </row>
    <row r="407" spans="1:7" ht="14.25">
      <c r="A407" s="48" t="s">
        <v>547</v>
      </c>
      <c r="B407" s="53" t="s">
        <v>528</v>
      </c>
      <c r="C407" s="53" t="s">
        <v>548</v>
      </c>
      <c r="D407" s="53" t="s">
        <v>26</v>
      </c>
      <c r="E407" s="58">
        <v>50</v>
      </c>
      <c r="F407" s="58"/>
      <c r="G407" s="58">
        <f t="shared" si="10"/>
        <v>0</v>
      </c>
    </row>
    <row r="408" spans="1:7" ht="25.5">
      <c r="A408" s="48" t="s">
        <v>549</v>
      </c>
      <c r="B408" s="53" t="s">
        <v>528</v>
      </c>
      <c r="C408" s="53" t="s">
        <v>550</v>
      </c>
      <c r="D408" s="53" t="s">
        <v>551</v>
      </c>
      <c r="E408" s="58">
        <v>1</v>
      </c>
      <c r="F408" s="58"/>
      <c r="G408" s="58">
        <f t="shared" si="10"/>
        <v>0</v>
      </c>
    </row>
    <row r="409" spans="1:7" ht="25.5">
      <c r="A409" s="48" t="s">
        <v>552</v>
      </c>
      <c r="B409" s="53" t="s">
        <v>528</v>
      </c>
      <c r="C409" s="53" t="s">
        <v>553</v>
      </c>
      <c r="D409" s="53" t="s">
        <v>551</v>
      </c>
      <c r="E409" s="58">
        <v>1</v>
      </c>
      <c r="F409" s="58"/>
      <c r="G409" s="58">
        <f t="shared" si="10"/>
        <v>0</v>
      </c>
    </row>
    <row r="410" spans="1:7" ht="14.25">
      <c r="A410" s="48" t="s">
        <v>554</v>
      </c>
      <c r="B410" s="53" t="s">
        <v>528</v>
      </c>
      <c r="C410" s="53" t="s">
        <v>555</v>
      </c>
      <c r="D410" s="53" t="s">
        <v>112</v>
      </c>
      <c r="E410" s="59">
        <v>0.302</v>
      </c>
      <c r="F410" s="58"/>
      <c r="G410" s="58">
        <f t="shared" si="10"/>
        <v>0</v>
      </c>
    </row>
    <row r="411" spans="1:7" ht="14.25">
      <c r="A411" s="48" t="s">
        <v>556</v>
      </c>
      <c r="B411" s="53" t="s">
        <v>528</v>
      </c>
      <c r="C411" s="53" t="s">
        <v>557</v>
      </c>
      <c r="D411" s="53" t="s">
        <v>558</v>
      </c>
      <c r="E411" s="106">
        <v>1</v>
      </c>
      <c r="F411" s="53"/>
      <c r="G411" s="106">
        <f t="shared" si="10"/>
        <v>0</v>
      </c>
    </row>
    <row r="412" spans="1:7" ht="25.5">
      <c r="A412" s="48" t="s">
        <v>559</v>
      </c>
      <c r="B412" s="53" t="s">
        <v>528</v>
      </c>
      <c r="C412" s="53" t="s">
        <v>560</v>
      </c>
      <c r="D412" s="53" t="s">
        <v>558</v>
      </c>
      <c r="E412" s="106">
        <v>1</v>
      </c>
      <c r="F412" s="53"/>
      <c r="G412" s="106">
        <f t="shared" si="10"/>
        <v>0</v>
      </c>
    </row>
    <row r="413" spans="1:7" ht="25.5">
      <c r="A413" s="48" t="s">
        <v>561</v>
      </c>
      <c r="B413" s="53" t="s">
        <v>528</v>
      </c>
      <c r="C413" s="53" t="s">
        <v>560</v>
      </c>
      <c r="D413" s="53" t="s">
        <v>558</v>
      </c>
      <c r="E413" s="106">
        <v>1</v>
      </c>
      <c r="F413" s="53"/>
      <c r="G413" s="106">
        <f t="shared" si="10"/>
        <v>0</v>
      </c>
    </row>
    <row r="414" spans="1:7" ht="14.25">
      <c r="A414" s="48" t="s">
        <v>562</v>
      </c>
      <c r="B414" s="53" t="s">
        <v>528</v>
      </c>
      <c r="C414" s="53" t="s">
        <v>563</v>
      </c>
      <c r="D414" s="53" t="s">
        <v>558</v>
      </c>
      <c r="E414" s="106">
        <v>1</v>
      </c>
      <c r="F414" s="53"/>
      <c r="G414" s="106">
        <f t="shared" si="10"/>
        <v>0</v>
      </c>
    </row>
    <row r="415" spans="1:7" ht="25.5">
      <c r="A415" s="48" t="s">
        <v>564</v>
      </c>
      <c r="B415" s="53" t="s">
        <v>528</v>
      </c>
      <c r="C415" s="53" t="s">
        <v>565</v>
      </c>
      <c r="D415" s="53" t="s">
        <v>558</v>
      </c>
      <c r="E415" s="106">
        <v>1</v>
      </c>
      <c r="F415" s="53"/>
      <c r="G415" s="106">
        <f t="shared" si="10"/>
        <v>0</v>
      </c>
    </row>
    <row r="416" spans="1:7" ht="25.5">
      <c r="A416" s="48" t="s">
        <v>566</v>
      </c>
      <c r="B416" s="53" t="s">
        <v>528</v>
      </c>
      <c r="C416" s="53" t="s">
        <v>567</v>
      </c>
      <c r="D416" s="53" t="s">
        <v>558</v>
      </c>
      <c r="E416" s="106">
        <v>1</v>
      </c>
      <c r="F416" s="53"/>
      <c r="G416" s="106">
        <f t="shared" si="10"/>
        <v>0</v>
      </c>
    </row>
    <row r="417" spans="1:7" ht="25.5">
      <c r="A417" s="48" t="s">
        <v>568</v>
      </c>
      <c r="B417" s="53" t="s">
        <v>528</v>
      </c>
      <c r="C417" s="53" t="s">
        <v>569</v>
      </c>
      <c r="D417" s="53" t="s">
        <v>12</v>
      </c>
      <c r="E417" s="106">
        <v>1</v>
      </c>
      <c r="F417" s="53"/>
      <c r="G417" s="106">
        <f t="shared" si="10"/>
        <v>0</v>
      </c>
    </row>
    <row r="418" spans="1:7" ht="14.25">
      <c r="A418" s="62" t="s">
        <v>570</v>
      </c>
      <c r="B418" s="55"/>
      <c r="C418" s="82" t="s">
        <v>571</v>
      </c>
      <c r="D418" s="82"/>
      <c r="E418" s="82"/>
      <c r="F418" s="82"/>
      <c r="G418" s="64">
        <f>SUM(G419:G422)</f>
        <v>0</v>
      </c>
    </row>
    <row r="419" spans="1:7" ht="25.5">
      <c r="A419" s="48" t="s">
        <v>573</v>
      </c>
      <c r="B419" s="53" t="s">
        <v>528</v>
      </c>
      <c r="C419" s="53" t="s">
        <v>574</v>
      </c>
      <c r="D419" s="53" t="s">
        <v>41</v>
      </c>
      <c r="E419" s="58">
        <v>163.2</v>
      </c>
      <c r="F419" s="58"/>
      <c r="G419" s="58">
        <f>ROUND((E419*F419),2)</f>
        <v>0</v>
      </c>
    </row>
    <row r="420" spans="1:7" ht="14.25">
      <c r="A420" s="48" t="s">
        <v>575</v>
      </c>
      <c r="B420" s="53" t="s">
        <v>528</v>
      </c>
      <c r="C420" s="53" t="s">
        <v>576</v>
      </c>
      <c r="D420" s="53" t="s">
        <v>26</v>
      </c>
      <c r="E420" s="58">
        <v>510</v>
      </c>
      <c r="F420" s="58"/>
      <c r="G420" s="58">
        <f>ROUND((E420*F420),2)</f>
        <v>0</v>
      </c>
    </row>
    <row r="421" spans="1:7" ht="25.5">
      <c r="A421" s="48" t="s">
        <v>577</v>
      </c>
      <c r="B421" s="53" t="s">
        <v>528</v>
      </c>
      <c r="C421" s="53" t="s">
        <v>578</v>
      </c>
      <c r="D421" s="53" t="s">
        <v>26</v>
      </c>
      <c r="E421" s="58">
        <v>510</v>
      </c>
      <c r="F421" s="58"/>
      <c r="G421" s="58">
        <f>ROUND((E421*F421),2)</f>
        <v>0</v>
      </c>
    </row>
    <row r="422" spans="1:7" ht="25.5">
      <c r="A422" s="48" t="s">
        <v>579</v>
      </c>
      <c r="B422" s="53" t="s">
        <v>528</v>
      </c>
      <c r="C422" s="53" t="s">
        <v>580</v>
      </c>
      <c r="D422" s="53" t="s">
        <v>26</v>
      </c>
      <c r="E422" s="58">
        <v>163.2</v>
      </c>
      <c r="F422" s="58"/>
      <c r="G422" s="58">
        <f>ROUND((E422*F422),2)</f>
        <v>0</v>
      </c>
    </row>
    <row r="423" spans="1:7" ht="14.25">
      <c r="A423" s="62" t="s">
        <v>581</v>
      </c>
      <c r="B423" s="55"/>
      <c r="C423" s="82" t="s">
        <v>582</v>
      </c>
      <c r="D423" s="82"/>
      <c r="E423" s="82"/>
      <c r="F423" s="82"/>
      <c r="G423" s="64">
        <f>SUM(G424)</f>
        <v>0</v>
      </c>
    </row>
    <row r="424" spans="1:7" ht="25.5">
      <c r="A424" s="48" t="s">
        <v>583</v>
      </c>
      <c r="B424" s="53" t="s">
        <v>528</v>
      </c>
      <c r="C424" s="53" t="s">
        <v>584</v>
      </c>
      <c r="D424" s="53" t="s">
        <v>102</v>
      </c>
      <c r="E424" s="58">
        <v>10</v>
      </c>
      <c r="F424" s="58"/>
      <c r="G424" s="58">
        <f>ROUND((E424*F424),2)</f>
        <v>0</v>
      </c>
    </row>
    <row r="425" spans="1:7" ht="14.25">
      <c r="A425" s="62" t="s">
        <v>585</v>
      </c>
      <c r="B425" s="55"/>
      <c r="C425" s="82" t="s">
        <v>586</v>
      </c>
      <c r="D425" s="82"/>
      <c r="E425" s="82"/>
      <c r="F425" s="82"/>
      <c r="G425" s="64">
        <f>SUM(G426:G427)</f>
        <v>0</v>
      </c>
    </row>
    <row r="426" spans="1:7" ht="14.25">
      <c r="A426" s="48" t="s">
        <v>587</v>
      </c>
      <c r="B426" s="53" t="s">
        <v>528</v>
      </c>
      <c r="C426" s="53" t="s">
        <v>588</v>
      </c>
      <c r="D426" s="53" t="s">
        <v>521</v>
      </c>
      <c r="E426" s="58">
        <v>1</v>
      </c>
      <c r="F426" s="58"/>
      <c r="G426" s="58">
        <f>ROUND((E426*F426),2)</f>
        <v>0</v>
      </c>
    </row>
    <row r="427" spans="1:7" ht="14.25">
      <c r="A427" s="48" t="s">
        <v>589</v>
      </c>
      <c r="B427" s="53" t="s">
        <v>528</v>
      </c>
      <c r="C427" s="53" t="s">
        <v>590</v>
      </c>
      <c r="D427" s="53" t="s">
        <v>521</v>
      </c>
      <c r="E427" s="58">
        <v>1</v>
      </c>
      <c r="F427" s="58"/>
      <c r="G427" s="58">
        <f>ROUND((E427*F427),2)</f>
        <v>0</v>
      </c>
    </row>
    <row r="428" spans="1:7" ht="45" customHeight="1">
      <c r="A428" s="50" t="s">
        <v>591</v>
      </c>
      <c r="B428" s="51"/>
      <c r="C428" s="79" t="s">
        <v>592</v>
      </c>
      <c r="D428" s="80"/>
      <c r="E428" s="80"/>
      <c r="F428" s="81"/>
      <c r="G428" s="52"/>
    </row>
    <row r="429" spans="1:7" ht="14.25">
      <c r="A429" s="62" t="s">
        <v>527</v>
      </c>
      <c r="B429" s="55"/>
      <c r="C429" s="82" t="s">
        <v>593</v>
      </c>
      <c r="D429" s="82"/>
      <c r="E429" s="82"/>
      <c r="F429" s="82"/>
      <c r="G429" s="64">
        <f>SUM(G430:G447)</f>
        <v>0</v>
      </c>
    </row>
    <row r="430" spans="1:7" ht="25.5">
      <c r="A430" s="48" t="s">
        <v>594</v>
      </c>
      <c r="B430" s="53" t="s">
        <v>528</v>
      </c>
      <c r="C430" s="53" t="s">
        <v>595</v>
      </c>
      <c r="D430" s="53" t="s">
        <v>12</v>
      </c>
      <c r="E430" s="58">
        <v>2</v>
      </c>
      <c r="F430" s="58"/>
      <c r="G430" s="58">
        <f aca="true" t="shared" si="11" ref="G430:G447">ROUND((E430*F430),2)</f>
        <v>0</v>
      </c>
    </row>
    <row r="431" spans="1:7" ht="25.5">
      <c r="A431" s="48" t="s">
        <v>596</v>
      </c>
      <c r="B431" s="53" t="s">
        <v>528</v>
      </c>
      <c r="C431" s="53" t="s">
        <v>597</v>
      </c>
      <c r="D431" s="53" t="s">
        <v>12</v>
      </c>
      <c r="E431" s="58">
        <v>2</v>
      </c>
      <c r="F431" s="58"/>
      <c r="G431" s="58">
        <f t="shared" si="11"/>
        <v>0</v>
      </c>
    </row>
    <row r="432" spans="1:7" ht="25.5">
      <c r="A432" s="48" t="s">
        <v>598</v>
      </c>
      <c r="B432" s="53" t="s">
        <v>528</v>
      </c>
      <c r="C432" s="53" t="s">
        <v>599</v>
      </c>
      <c r="D432" s="53" t="s">
        <v>78</v>
      </c>
      <c r="E432" s="58">
        <v>2</v>
      </c>
      <c r="F432" s="58"/>
      <c r="G432" s="58">
        <f t="shared" si="11"/>
        <v>0</v>
      </c>
    </row>
    <row r="433" spans="1:7" ht="14.25">
      <c r="A433" s="48" t="s">
        <v>600</v>
      </c>
      <c r="B433" s="53" t="s">
        <v>528</v>
      </c>
      <c r="C433" s="53" t="s">
        <v>601</v>
      </c>
      <c r="D433" s="53" t="s">
        <v>12</v>
      </c>
      <c r="E433" s="58">
        <v>2</v>
      </c>
      <c r="F433" s="58"/>
      <c r="G433" s="58">
        <f t="shared" si="11"/>
        <v>0</v>
      </c>
    </row>
    <row r="434" spans="1:7" ht="14.25">
      <c r="A434" s="48" t="s">
        <v>602</v>
      </c>
      <c r="B434" s="53" t="s">
        <v>603</v>
      </c>
      <c r="C434" s="53" t="s">
        <v>604</v>
      </c>
      <c r="D434" s="53" t="s">
        <v>12</v>
      </c>
      <c r="E434" s="58">
        <v>2</v>
      </c>
      <c r="F434" s="58"/>
      <c r="G434" s="58">
        <f t="shared" si="11"/>
        <v>0</v>
      </c>
    </row>
    <row r="435" spans="1:7" ht="14.25">
      <c r="A435" s="48" t="s">
        <v>605</v>
      </c>
      <c r="B435" s="53" t="s">
        <v>603</v>
      </c>
      <c r="C435" s="53" t="s">
        <v>606</v>
      </c>
      <c r="D435" s="53" t="s">
        <v>12</v>
      </c>
      <c r="E435" s="58">
        <v>2</v>
      </c>
      <c r="F435" s="58"/>
      <c r="G435" s="58">
        <f t="shared" si="11"/>
        <v>0</v>
      </c>
    </row>
    <row r="436" spans="1:7" ht="25.5">
      <c r="A436" s="48" t="s">
        <v>607</v>
      </c>
      <c r="B436" s="53" t="s">
        <v>603</v>
      </c>
      <c r="C436" s="53" t="s">
        <v>608</v>
      </c>
      <c r="D436" s="53" t="s">
        <v>26</v>
      </c>
      <c r="E436" s="58">
        <v>40</v>
      </c>
      <c r="F436" s="58"/>
      <c r="G436" s="58">
        <f t="shared" si="11"/>
        <v>0</v>
      </c>
    </row>
    <row r="437" spans="1:7" ht="14.25">
      <c r="A437" s="48" t="s">
        <v>609</v>
      </c>
      <c r="B437" s="53" t="s">
        <v>603</v>
      </c>
      <c r="C437" s="53" t="s">
        <v>610</v>
      </c>
      <c r="D437" s="53" t="s">
        <v>41</v>
      </c>
      <c r="E437" s="58">
        <v>10.8</v>
      </c>
      <c r="F437" s="58"/>
      <c r="G437" s="58">
        <f t="shared" si="11"/>
        <v>0</v>
      </c>
    </row>
    <row r="438" spans="1:7" ht="25.5">
      <c r="A438" s="48" t="s">
        <v>611</v>
      </c>
      <c r="B438" s="53" t="s">
        <v>603</v>
      </c>
      <c r="C438" s="53" t="s">
        <v>612</v>
      </c>
      <c r="D438" s="53" t="s">
        <v>26</v>
      </c>
      <c r="E438" s="58">
        <v>45</v>
      </c>
      <c r="F438" s="58"/>
      <c r="G438" s="58">
        <f t="shared" si="11"/>
        <v>0</v>
      </c>
    </row>
    <row r="439" spans="1:7" ht="14.25">
      <c r="A439" s="48" t="s">
        <v>613</v>
      </c>
      <c r="B439" s="53" t="s">
        <v>603</v>
      </c>
      <c r="C439" s="53" t="s">
        <v>576</v>
      </c>
      <c r="D439" s="53" t="s">
        <v>26</v>
      </c>
      <c r="E439" s="58">
        <v>15</v>
      </c>
      <c r="F439" s="58"/>
      <c r="G439" s="58">
        <f t="shared" si="11"/>
        <v>0</v>
      </c>
    </row>
    <row r="440" spans="1:7" ht="14.25">
      <c r="A440" s="48" t="s">
        <v>614</v>
      </c>
      <c r="B440" s="53" t="s">
        <v>603</v>
      </c>
      <c r="C440" s="53" t="s">
        <v>615</v>
      </c>
      <c r="D440" s="53" t="s">
        <v>26</v>
      </c>
      <c r="E440" s="58">
        <v>45</v>
      </c>
      <c r="F440" s="58"/>
      <c r="G440" s="58">
        <f t="shared" si="11"/>
        <v>0</v>
      </c>
    </row>
    <row r="441" spans="1:7" ht="25.5">
      <c r="A441" s="48" t="s">
        <v>616</v>
      </c>
      <c r="B441" s="53" t="s">
        <v>603</v>
      </c>
      <c r="C441" s="53" t="s">
        <v>617</v>
      </c>
      <c r="D441" s="53" t="s">
        <v>26</v>
      </c>
      <c r="E441" s="58">
        <v>45</v>
      </c>
      <c r="F441" s="58"/>
      <c r="G441" s="58">
        <f t="shared" si="11"/>
        <v>0</v>
      </c>
    </row>
    <row r="442" spans="1:7" ht="25.5">
      <c r="A442" s="48" t="s">
        <v>618</v>
      </c>
      <c r="B442" s="53" t="s">
        <v>603</v>
      </c>
      <c r="C442" s="53" t="s">
        <v>580</v>
      </c>
      <c r="D442" s="53" t="s">
        <v>41</v>
      </c>
      <c r="E442" s="58">
        <v>10.8</v>
      </c>
      <c r="F442" s="58"/>
      <c r="G442" s="58">
        <f t="shared" si="11"/>
        <v>0</v>
      </c>
    </row>
    <row r="443" spans="1:7" ht="25.5">
      <c r="A443" s="48" t="s">
        <v>619</v>
      </c>
      <c r="B443" s="53" t="s">
        <v>528</v>
      </c>
      <c r="C443" s="53" t="s">
        <v>620</v>
      </c>
      <c r="D443" s="53" t="s">
        <v>54</v>
      </c>
      <c r="E443" s="58">
        <v>16</v>
      </c>
      <c r="F443" s="58"/>
      <c r="G443" s="58">
        <f t="shared" si="11"/>
        <v>0</v>
      </c>
    </row>
    <row r="444" spans="1:7" ht="25.5">
      <c r="A444" s="48" t="s">
        <v>621</v>
      </c>
      <c r="B444" s="53" t="s">
        <v>528</v>
      </c>
      <c r="C444" s="53" t="s">
        <v>622</v>
      </c>
      <c r="D444" s="53" t="s">
        <v>623</v>
      </c>
      <c r="E444" s="58">
        <v>16</v>
      </c>
      <c r="F444" s="58"/>
      <c r="G444" s="58">
        <f t="shared" si="11"/>
        <v>0</v>
      </c>
    </row>
    <row r="445" spans="1:7" ht="25.5">
      <c r="A445" s="48" t="s">
        <v>624</v>
      </c>
      <c r="B445" s="53" t="s">
        <v>603</v>
      </c>
      <c r="C445" s="53" t="s">
        <v>625</v>
      </c>
      <c r="D445" s="53" t="s">
        <v>626</v>
      </c>
      <c r="E445" s="58">
        <v>3</v>
      </c>
      <c r="F445" s="58"/>
      <c r="G445" s="58">
        <f t="shared" si="11"/>
        <v>0</v>
      </c>
    </row>
    <row r="446" spans="1:7" ht="25.5">
      <c r="A446" s="48" t="s">
        <v>627</v>
      </c>
      <c r="B446" s="53" t="s">
        <v>603</v>
      </c>
      <c r="C446" s="53" t="s">
        <v>628</v>
      </c>
      <c r="D446" s="53" t="s">
        <v>629</v>
      </c>
      <c r="E446" s="58">
        <v>2</v>
      </c>
      <c r="F446" s="58"/>
      <c r="G446" s="58">
        <f t="shared" si="11"/>
        <v>0</v>
      </c>
    </row>
    <row r="447" spans="1:7" ht="25.5">
      <c r="A447" s="48" t="s">
        <v>630</v>
      </c>
      <c r="B447" s="53" t="s">
        <v>603</v>
      </c>
      <c r="C447" s="53" t="s">
        <v>569</v>
      </c>
      <c r="D447" s="53" t="s">
        <v>54</v>
      </c>
      <c r="E447" s="58">
        <v>2</v>
      </c>
      <c r="F447" s="58"/>
      <c r="G447" s="58">
        <f t="shared" si="11"/>
        <v>0</v>
      </c>
    </row>
    <row r="448" spans="1:7" ht="14.25">
      <c r="A448" s="62" t="s">
        <v>570</v>
      </c>
      <c r="B448" s="55"/>
      <c r="C448" s="82" t="s">
        <v>631</v>
      </c>
      <c r="D448" s="82"/>
      <c r="E448" s="82"/>
      <c r="F448" s="82"/>
      <c r="G448" s="64">
        <f>SUM(G449:G452)</f>
        <v>0</v>
      </c>
    </row>
    <row r="449" spans="1:7" ht="14.25">
      <c r="A449" s="48" t="s">
        <v>632</v>
      </c>
      <c r="B449" s="53" t="s">
        <v>603</v>
      </c>
      <c r="C449" s="53" t="s">
        <v>610</v>
      </c>
      <c r="D449" s="53" t="s">
        <v>41</v>
      </c>
      <c r="E449" s="58">
        <v>21.6</v>
      </c>
      <c r="F449" s="58"/>
      <c r="G449" s="58">
        <f>ROUND((E449*F449),2)</f>
        <v>0</v>
      </c>
    </row>
    <row r="450" spans="1:7" ht="25.5">
      <c r="A450" s="48" t="s">
        <v>633</v>
      </c>
      <c r="B450" s="53" t="s">
        <v>603</v>
      </c>
      <c r="C450" s="53" t="s">
        <v>612</v>
      </c>
      <c r="D450" s="53" t="s">
        <v>26</v>
      </c>
      <c r="E450" s="58">
        <v>90</v>
      </c>
      <c r="F450" s="58"/>
      <c r="G450" s="58">
        <f>ROUND((E450*F450),2)</f>
        <v>0</v>
      </c>
    </row>
    <row r="451" spans="1:7" ht="14.25">
      <c r="A451" s="48" t="s">
        <v>634</v>
      </c>
      <c r="B451" s="53" t="s">
        <v>603</v>
      </c>
      <c r="C451" s="53" t="s">
        <v>576</v>
      </c>
      <c r="D451" s="53" t="s">
        <v>26</v>
      </c>
      <c r="E451" s="58">
        <v>90</v>
      </c>
      <c r="F451" s="58"/>
      <c r="G451" s="58">
        <f>ROUND((E451*F451),2)</f>
        <v>0</v>
      </c>
    </row>
    <row r="452" spans="1:7" ht="25.5">
      <c r="A452" s="48" t="s">
        <v>635</v>
      </c>
      <c r="B452" s="53" t="s">
        <v>603</v>
      </c>
      <c r="C452" s="53" t="s">
        <v>580</v>
      </c>
      <c r="D452" s="53" t="s">
        <v>41</v>
      </c>
      <c r="E452" s="58">
        <v>21.6</v>
      </c>
      <c r="F452" s="58"/>
      <c r="G452" s="58">
        <f>ROUND((E452*F452),2)</f>
        <v>0</v>
      </c>
    </row>
    <row r="453" spans="1:7" ht="14.25">
      <c r="A453" s="63" t="s">
        <v>581</v>
      </c>
      <c r="B453" s="54"/>
      <c r="C453" s="82" t="s">
        <v>636</v>
      </c>
      <c r="D453" s="82"/>
      <c r="E453" s="82"/>
      <c r="F453" s="82"/>
      <c r="G453" s="64">
        <f>SUM(G454)</f>
        <v>0</v>
      </c>
    </row>
    <row r="454" spans="1:7" ht="14.25">
      <c r="A454" s="48" t="s">
        <v>637</v>
      </c>
      <c r="B454" s="53" t="s">
        <v>528</v>
      </c>
      <c r="C454" s="53" t="s">
        <v>638</v>
      </c>
      <c r="D454" s="53" t="s">
        <v>12</v>
      </c>
      <c r="E454" s="58">
        <v>2</v>
      </c>
      <c r="F454" s="58"/>
      <c r="G454" s="58">
        <f>ROUND((E454*F454),2)</f>
        <v>0</v>
      </c>
    </row>
    <row r="455" spans="1:7" ht="14.25">
      <c r="A455" s="62" t="s">
        <v>585</v>
      </c>
      <c r="B455" s="55"/>
      <c r="C455" s="82" t="s">
        <v>586</v>
      </c>
      <c r="D455" s="82"/>
      <c r="E455" s="82"/>
      <c r="F455" s="82"/>
      <c r="G455" s="64">
        <f>SUM(G456:G457)</f>
        <v>0</v>
      </c>
    </row>
    <row r="456" spans="1:7" ht="14.25">
      <c r="A456" s="48" t="s">
        <v>639</v>
      </c>
      <c r="B456" s="53" t="s">
        <v>528</v>
      </c>
      <c r="C456" s="53" t="s">
        <v>590</v>
      </c>
      <c r="D456" s="53" t="s">
        <v>521</v>
      </c>
      <c r="E456" s="58">
        <v>1</v>
      </c>
      <c r="F456" s="58"/>
      <c r="G456" s="58">
        <f>ROUND((E456*F456),2)</f>
        <v>0</v>
      </c>
    </row>
    <row r="457" spans="1:7" ht="14.25">
      <c r="A457" s="48" t="s">
        <v>640</v>
      </c>
      <c r="B457" s="53" t="s">
        <v>528</v>
      </c>
      <c r="C457" s="53" t="s">
        <v>588</v>
      </c>
      <c r="D457" s="53" t="s">
        <v>521</v>
      </c>
      <c r="E457" s="58">
        <v>1</v>
      </c>
      <c r="F457" s="58"/>
      <c r="G457" s="58">
        <f>ROUND((E457*F457),2)</f>
        <v>0</v>
      </c>
    </row>
    <row r="458" spans="1:7" ht="15.75">
      <c r="A458" s="50" t="s">
        <v>641</v>
      </c>
      <c r="B458" s="51"/>
      <c r="C458" s="79" t="s">
        <v>642</v>
      </c>
      <c r="D458" s="80"/>
      <c r="E458" s="80"/>
      <c r="F458" s="81"/>
      <c r="G458" s="51"/>
    </row>
    <row r="459" spans="1:7" ht="14.25">
      <c r="A459" s="60">
        <v>1</v>
      </c>
      <c r="B459" s="61"/>
      <c r="C459" s="76" t="s">
        <v>7</v>
      </c>
      <c r="D459" s="77"/>
      <c r="E459" s="77"/>
      <c r="F459" s="78"/>
      <c r="G459" s="64">
        <f>SUM(G460:G461)</f>
        <v>0</v>
      </c>
    </row>
    <row r="460" spans="1:7" ht="14.25">
      <c r="A460" s="33" t="s">
        <v>8</v>
      </c>
      <c r="B460" s="31"/>
      <c r="C460" s="70" t="s">
        <v>643</v>
      </c>
      <c r="D460" s="71"/>
      <c r="E460" s="71"/>
      <c r="F460" s="72"/>
      <c r="G460" s="58"/>
    </row>
    <row r="461" spans="1:7" ht="25.5">
      <c r="A461" s="44" t="s">
        <v>644</v>
      </c>
      <c r="B461" s="7" t="s">
        <v>652</v>
      </c>
      <c r="C461" s="8" t="s">
        <v>645</v>
      </c>
      <c r="D461" s="7" t="s">
        <v>646</v>
      </c>
      <c r="E461" s="58">
        <v>1</v>
      </c>
      <c r="F461" s="58"/>
      <c r="G461" s="58">
        <f>ROUND((E461*F461),2)</f>
        <v>0</v>
      </c>
    </row>
    <row r="462" spans="1:7" ht="14.25">
      <c r="A462" s="60" t="s">
        <v>570</v>
      </c>
      <c r="B462" s="61"/>
      <c r="C462" s="76" t="s">
        <v>647</v>
      </c>
      <c r="D462" s="77"/>
      <c r="E462" s="77"/>
      <c r="F462" s="78"/>
      <c r="G462" s="64">
        <f>SUM(G463:G469)</f>
        <v>0</v>
      </c>
    </row>
    <row r="463" spans="1:7" ht="14.25">
      <c r="A463" s="33" t="s">
        <v>17</v>
      </c>
      <c r="B463" s="31"/>
      <c r="C463" s="70" t="s">
        <v>649</v>
      </c>
      <c r="D463" s="71"/>
      <c r="E463" s="71"/>
      <c r="F463" s="72"/>
      <c r="G463" s="58"/>
    </row>
    <row r="464" spans="1:7" ht="25.5">
      <c r="A464" s="44" t="s">
        <v>648</v>
      </c>
      <c r="B464" s="7" t="s">
        <v>653</v>
      </c>
      <c r="C464" s="8" t="s">
        <v>650</v>
      </c>
      <c r="D464" s="7" t="s">
        <v>41</v>
      </c>
      <c r="E464" s="58">
        <v>506.9</v>
      </c>
      <c r="F464" s="58"/>
      <c r="G464" s="58">
        <f>ROUND((E464*F464),2)</f>
        <v>0</v>
      </c>
    </row>
    <row r="465" spans="1:7" ht="14.25">
      <c r="A465" s="33" t="s">
        <v>663</v>
      </c>
      <c r="B465" s="31"/>
      <c r="C465" s="70" t="s">
        <v>651</v>
      </c>
      <c r="D465" s="71"/>
      <c r="E465" s="71"/>
      <c r="F465" s="72"/>
      <c r="G465" s="58"/>
    </row>
    <row r="466" spans="1:7" ht="25.5">
      <c r="A466" s="44" t="s">
        <v>664</v>
      </c>
      <c r="B466" s="7" t="s">
        <v>654</v>
      </c>
      <c r="C466" s="8" t="s">
        <v>655</v>
      </c>
      <c r="D466" s="7" t="s">
        <v>41</v>
      </c>
      <c r="E466" s="58">
        <v>179.5</v>
      </c>
      <c r="F466" s="58"/>
      <c r="G466" s="58">
        <f>ROUND((E466*F466),2)</f>
        <v>0</v>
      </c>
    </row>
    <row r="467" spans="1:7" ht="25.5">
      <c r="A467" s="44" t="s">
        <v>665</v>
      </c>
      <c r="B467" s="7" t="s">
        <v>656</v>
      </c>
      <c r="C467" s="8" t="s">
        <v>657</v>
      </c>
      <c r="D467" s="7" t="s">
        <v>41</v>
      </c>
      <c r="E467" s="58">
        <v>64.8</v>
      </c>
      <c r="F467" s="58"/>
      <c r="G467" s="58">
        <f>ROUND((E467*F467),2)</f>
        <v>0</v>
      </c>
    </row>
    <row r="468" spans="1:7" ht="14.25">
      <c r="A468" s="33" t="s">
        <v>23</v>
      </c>
      <c r="B468" s="31"/>
      <c r="C468" s="70" t="s">
        <v>658</v>
      </c>
      <c r="D468" s="71"/>
      <c r="E468" s="71"/>
      <c r="F468" s="72"/>
      <c r="G468" s="58"/>
    </row>
    <row r="469" spans="1:7" ht="25.5">
      <c r="A469" s="44" t="s">
        <v>666</v>
      </c>
      <c r="B469" s="7" t="s">
        <v>659</v>
      </c>
      <c r="C469" s="8" t="s">
        <v>660</v>
      </c>
      <c r="D469" s="7" t="s">
        <v>12</v>
      </c>
      <c r="E469" s="58">
        <v>64</v>
      </c>
      <c r="F469" s="58"/>
      <c r="G469" s="58">
        <f>ROUND((E469*F469),2)</f>
        <v>0</v>
      </c>
    </row>
    <row r="470" spans="1:7" ht="14.25">
      <c r="A470" s="60" t="s">
        <v>581</v>
      </c>
      <c r="B470" s="61"/>
      <c r="C470" s="76" t="s">
        <v>661</v>
      </c>
      <c r="D470" s="77"/>
      <c r="E470" s="77"/>
      <c r="F470" s="78"/>
      <c r="G470" s="64">
        <f>SUM(G471:G472)</f>
        <v>0</v>
      </c>
    </row>
    <row r="471" spans="1:7" ht="14.25">
      <c r="A471" s="33" t="s">
        <v>44</v>
      </c>
      <c r="B471" s="31"/>
      <c r="C471" s="70" t="s">
        <v>662</v>
      </c>
      <c r="D471" s="71"/>
      <c r="E471" s="71"/>
      <c r="F471" s="72"/>
      <c r="G471" s="58"/>
    </row>
    <row r="472" spans="1:7" ht="25.5">
      <c r="A472" s="44" t="s">
        <v>667</v>
      </c>
      <c r="B472" s="7" t="s">
        <v>668</v>
      </c>
      <c r="C472" s="8" t="s">
        <v>662</v>
      </c>
      <c r="D472" s="7" t="s">
        <v>669</v>
      </c>
      <c r="E472" s="58">
        <v>28850.3</v>
      </c>
      <c r="F472" s="58"/>
      <c r="G472" s="58">
        <f>ROUND((E472*F472),2)</f>
        <v>0</v>
      </c>
    </row>
    <row r="473" spans="1:7" ht="14.25">
      <c r="A473" s="60" t="s">
        <v>585</v>
      </c>
      <c r="B473" s="61"/>
      <c r="C473" s="76" t="s">
        <v>670</v>
      </c>
      <c r="D473" s="77"/>
      <c r="E473" s="77"/>
      <c r="F473" s="78"/>
      <c r="G473" s="64">
        <f>SUM(G474:G478)</f>
        <v>0</v>
      </c>
    </row>
    <row r="474" spans="1:7" ht="14.25">
      <c r="A474" s="33" t="s">
        <v>88</v>
      </c>
      <c r="B474" s="31"/>
      <c r="C474" s="70" t="s">
        <v>671</v>
      </c>
      <c r="D474" s="71"/>
      <c r="E474" s="71"/>
      <c r="F474" s="72"/>
      <c r="G474" s="58"/>
    </row>
    <row r="475" spans="1:7" ht="25.5">
      <c r="A475" s="44" t="s">
        <v>672</v>
      </c>
      <c r="B475" s="7" t="s">
        <v>673</v>
      </c>
      <c r="C475" s="8" t="s">
        <v>674</v>
      </c>
      <c r="D475" s="7" t="s">
        <v>41</v>
      </c>
      <c r="E475" s="58">
        <v>114.4</v>
      </c>
      <c r="F475" s="58"/>
      <c r="G475" s="58">
        <f>ROUND((E475*F475),2)</f>
        <v>0</v>
      </c>
    </row>
    <row r="476" spans="1:7" ht="25.5">
      <c r="A476" s="44" t="s">
        <v>675</v>
      </c>
      <c r="B476" s="7" t="s">
        <v>676</v>
      </c>
      <c r="C476" s="8" t="s">
        <v>677</v>
      </c>
      <c r="D476" s="7" t="s">
        <v>41</v>
      </c>
      <c r="E476" s="58">
        <v>53.6</v>
      </c>
      <c r="F476" s="58"/>
      <c r="G476" s="58">
        <f>ROUND((E476*F476),2)</f>
        <v>0</v>
      </c>
    </row>
    <row r="477" spans="1:7" ht="14.25">
      <c r="A477" s="33" t="s">
        <v>94</v>
      </c>
      <c r="B477" s="31"/>
      <c r="C477" s="70" t="s">
        <v>678</v>
      </c>
      <c r="D477" s="71"/>
      <c r="E477" s="71"/>
      <c r="F477" s="72"/>
      <c r="G477" s="58"/>
    </row>
    <row r="478" spans="1:7" ht="25.5">
      <c r="A478" s="44" t="s">
        <v>679</v>
      </c>
      <c r="B478" s="7" t="s">
        <v>680</v>
      </c>
      <c r="C478" s="8" t="s">
        <v>681</v>
      </c>
      <c r="D478" s="7" t="s">
        <v>41</v>
      </c>
      <c r="E478" s="58">
        <v>20.7</v>
      </c>
      <c r="F478" s="58"/>
      <c r="G478" s="58">
        <f>ROUND((E478*F478),2)</f>
        <v>0</v>
      </c>
    </row>
    <row r="479" spans="1:7" ht="14.25">
      <c r="A479" s="60" t="s">
        <v>682</v>
      </c>
      <c r="B479" s="61"/>
      <c r="C479" s="76" t="s">
        <v>683</v>
      </c>
      <c r="D479" s="77"/>
      <c r="E479" s="77"/>
      <c r="F479" s="78"/>
      <c r="G479" s="64">
        <f>SUM(G480:G481)</f>
        <v>0</v>
      </c>
    </row>
    <row r="480" spans="1:7" ht="14.25">
      <c r="A480" s="33" t="s">
        <v>108</v>
      </c>
      <c r="B480" s="31"/>
      <c r="C480" s="70" t="s">
        <v>684</v>
      </c>
      <c r="D480" s="71"/>
      <c r="E480" s="71"/>
      <c r="F480" s="72"/>
      <c r="G480" s="58"/>
    </row>
    <row r="481" spans="1:7" ht="25.5">
      <c r="A481" s="44" t="s">
        <v>685</v>
      </c>
      <c r="B481" s="7" t="s">
        <v>686</v>
      </c>
      <c r="C481" s="8" t="s">
        <v>687</v>
      </c>
      <c r="D481" s="7" t="s">
        <v>521</v>
      </c>
      <c r="E481" s="58">
        <v>1</v>
      </c>
      <c r="F481" s="58"/>
      <c r="G481" s="58">
        <f>ROUND((E481*F481),2)</f>
        <v>0</v>
      </c>
    </row>
    <row r="482" spans="1:7" ht="14.25">
      <c r="A482" s="60" t="s">
        <v>688</v>
      </c>
      <c r="B482" s="61"/>
      <c r="C482" s="76" t="s">
        <v>689</v>
      </c>
      <c r="D482" s="77"/>
      <c r="E482" s="77"/>
      <c r="F482" s="78"/>
      <c r="G482" s="64">
        <f>SUM(G483:G486)</f>
        <v>0</v>
      </c>
    </row>
    <row r="483" spans="1:7" ht="14.25">
      <c r="A483" s="33" t="s">
        <v>121</v>
      </c>
      <c r="B483" s="31"/>
      <c r="C483" s="70" t="s">
        <v>690</v>
      </c>
      <c r="D483" s="71"/>
      <c r="E483" s="71"/>
      <c r="F483" s="72"/>
      <c r="G483" s="58"/>
    </row>
    <row r="484" spans="1:7" ht="25.5">
      <c r="A484" s="44" t="s">
        <v>691</v>
      </c>
      <c r="B484" s="7" t="s">
        <v>692</v>
      </c>
      <c r="C484" s="8" t="s">
        <v>693</v>
      </c>
      <c r="D484" s="7" t="s">
        <v>14</v>
      </c>
      <c r="E484" s="58">
        <v>344.8</v>
      </c>
      <c r="F484" s="58"/>
      <c r="G484" s="58">
        <f>ROUND((E484*F484),2)</f>
        <v>0</v>
      </c>
    </row>
    <row r="485" spans="1:7" ht="14.25">
      <c r="A485" s="33" t="s">
        <v>128</v>
      </c>
      <c r="B485" s="31"/>
      <c r="C485" s="70" t="s">
        <v>694</v>
      </c>
      <c r="D485" s="71"/>
      <c r="E485" s="71"/>
      <c r="F485" s="72"/>
      <c r="G485" s="58"/>
    </row>
    <row r="486" spans="1:7" ht="25.5">
      <c r="A486" s="44" t="s">
        <v>695</v>
      </c>
      <c r="B486" s="7" t="s">
        <v>696</v>
      </c>
      <c r="C486" s="8" t="s">
        <v>697</v>
      </c>
      <c r="D486" s="7" t="s">
        <v>14</v>
      </c>
      <c r="E486" s="58">
        <v>53.3</v>
      </c>
      <c r="F486" s="58"/>
      <c r="G486" s="58">
        <f>ROUND((E486*F486),2)</f>
        <v>0</v>
      </c>
    </row>
    <row r="487" spans="1:7" ht="14.25">
      <c r="A487" s="60" t="s">
        <v>698</v>
      </c>
      <c r="B487" s="61"/>
      <c r="C487" s="76" t="s">
        <v>231</v>
      </c>
      <c r="D487" s="77"/>
      <c r="E487" s="77"/>
      <c r="F487" s="78"/>
      <c r="G487" s="64">
        <f>SUM(G488:G489)</f>
        <v>0</v>
      </c>
    </row>
    <row r="488" spans="1:7" ht="14.25">
      <c r="A488" s="33" t="s">
        <v>144</v>
      </c>
      <c r="B488" s="31"/>
      <c r="C488" s="70" t="s">
        <v>699</v>
      </c>
      <c r="D488" s="71"/>
      <c r="E488" s="71"/>
      <c r="F488" s="72"/>
      <c r="G488" s="58"/>
    </row>
    <row r="489" spans="1:7" ht="25.5">
      <c r="A489" s="44" t="s">
        <v>700</v>
      </c>
      <c r="B489" s="7" t="s">
        <v>701</v>
      </c>
      <c r="C489" s="8" t="s">
        <v>702</v>
      </c>
      <c r="D489" s="7" t="s">
        <v>26</v>
      </c>
      <c r="E489" s="58">
        <v>92</v>
      </c>
      <c r="F489" s="58"/>
      <c r="G489" s="58">
        <f>ROUND((E489*F489),2)</f>
        <v>0</v>
      </c>
    </row>
    <row r="490" spans="1:7" ht="14.25">
      <c r="A490" s="60" t="s">
        <v>703</v>
      </c>
      <c r="B490" s="61"/>
      <c r="C490" s="76" t="s">
        <v>704</v>
      </c>
      <c r="D490" s="77"/>
      <c r="E490" s="77"/>
      <c r="F490" s="78"/>
      <c r="G490" s="64">
        <f>SUM(G491:G499)</f>
        <v>0</v>
      </c>
    </row>
    <row r="491" spans="1:7" ht="14.25">
      <c r="A491" s="33" t="s">
        <v>165</v>
      </c>
      <c r="B491" s="31"/>
      <c r="C491" s="70" t="s">
        <v>705</v>
      </c>
      <c r="D491" s="71"/>
      <c r="E491" s="71"/>
      <c r="F491" s="72"/>
      <c r="G491" s="58"/>
    </row>
    <row r="492" spans="1:7" ht="25.5">
      <c r="A492" s="44" t="s">
        <v>706</v>
      </c>
      <c r="B492" s="7" t="s">
        <v>707</v>
      </c>
      <c r="C492" s="8" t="s">
        <v>708</v>
      </c>
      <c r="D492" s="7" t="s">
        <v>14</v>
      </c>
      <c r="E492" s="58">
        <v>176.6</v>
      </c>
      <c r="F492" s="58"/>
      <c r="G492" s="58">
        <f>ROUND((E492*F492),2)</f>
        <v>0</v>
      </c>
    </row>
    <row r="493" spans="1:7" ht="14.25">
      <c r="A493" s="33" t="s">
        <v>166</v>
      </c>
      <c r="B493" s="31"/>
      <c r="C493" s="70" t="s">
        <v>709</v>
      </c>
      <c r="D493" s="71"/>
      <c r="E493" s="71"/>
      <c r="F493" s="72"/>
      <c r="G493" s="58"/>
    </row>
    <row r="494" spans="1:7" ht="25.5">
      <c r="A494" s="44" t="s">
        <v>710</v>
      </c>
      <c r="B494" s="7" t="s">
        <v>711</v>
      </c>
      <c r="C494" s="8" t="s">
        <v>709</v>
      </c>
      <c r="D494" s="7" t="s">
        <v>26</v>
      </c>
      <c r="E494" s="58">
        <v>3.4</v>
      </c>
      <c r="F494" s="58"/>
      <c r="G494" s="58">
        <f>ROUND((E494*F494),2)</f>
        <v>0</v>
      </c>
    </row>
    <row r="495" spans="1:7" ht="14.25">
      <c r="A495" s="33" t="s">
        <v>167</v>
      </c>
      <c r="B495" s="31"/>
      <c r="C495" s="70" t="s">
        <v>712</v>
      </c>
      <c r="D495" s="71"/>
      <c r="E495" s="71"/>
      <c r="F495" s="72"/>
      <c r="G495" s="58"/>
    </row>
    <row r="496" spans="1:7" ht="25.5">
      <c r="A496" s="44" t="s">
        <v>713</v>
      </c>
      <c r="B496" s="7" t="s">
        <v>714</v>
      </c>
      <c r="C496" s="8" t="s">
        <v>715</v>
      </c>
      <c r="D496" s="7" t="s">
        <v>14</v>
      </c>
      <c r="E496" s="58">
        <v>112.6</v>
      </c>
      <c r="F496" s="58"/>
      <c r="G496" s="58">
        <f>ROUND((E496*F496),2)</f>
        <v>0</v>
      </c>
    </row>
    <row r="497" spans="1:7" ht="14.25">
      <c r="A497" s="47" t="s">
        <v>171</v>
      </c>
      <c r="B497" s="28"/>
      <c r="C497" s="73" t="s">
        <v>716</v>
      </c>
      <c r="D497" s="74"/>
      <c r="E497" s="74"/>
      <c r="F497" s="75"/>
      <c r="G497" s="58"/>
    </row>
    <row r="498" spans="1:7" ht="25.5">
      <c r="A498" s="48" t="s">
        <v>717</v>
      </c>
      <c r="B498" s="30" t="s">
        <v>718</v>
      </c>
      <c r="C498" s="30" t="s">
        <v>719</v>
      </c>
      <c r="D498" s="30" t="s">
        <v>14</v>
      </c>
      <c r="E498" s="58">
        <v>66.2</v>
      </c>
      <c r="F498" s="58"/>
      <c r="G498" s="58">
        <f>ROUND((E498*F498),2)</f>
        <v>0</v>
      </c>
    </row>
    <row r="499" spans="1:7" ht="25.5">
      <c r="A499" s="48" t="s">
        <v>725</v>
      </c>
      <c r="B499" s="30" t="s">
        <v>718</v>
      </c>
      <c r="C499" s="30" t="s">
        <v>726</v>
      </c>
      <c r="D499" s="30" t="s">
        <v>78</v>
      </c>
      <c r="E499" s="58">
        <v>1</v>
      </c>
      <c r="F499" s="58"/>
      <c r="G499" s="58">
        <f>ROUND((E499*F499),2)</f>
        <v>0</v>
      </c>
    </row>
    <row r="500" spans="1:7" ht="14.25">
      <c r="A500" s="60" t="s">
        <v>720</v>
      </c>
      <c r="B500" s="61"/>
      <c r="C500" s="76" t="s">
        <v>721</v>
      </c>
      <c r="D500" s="77"/>
      <c r="E500" s="77"/>
      <c r="F500" s="78"/>
      <c r="G500" s="64">
        <f>SUM(G501:G502)</f>
        <v>0</v>
      </c>
    </row>
    <row r="501" spans="1:7" ht="14.25">
      <c r="A501" s="33" t="s">
        <v>177</v>
      </c>
      <c r="B501" s="31"/>
      <c r="C501" s="70" t="s">
        <v>722</v>
      </c>
      <c r="D501" s="71"/>
      <c r="E501" s="71"/>
      <c r="F501" s="72"/>
      <c r="G501" s="58"/>
    </row>
    <row r="502" spans="1:7" ht="25.5">
      <c r="A502" s="44" t="s">
        <v>727</v>
      </c>
      <c r="B502" s="7" t="s">
        <v>723</v>
      </c>
      <c r="C502" s="8" t="s">
        <v>724</v>
      </c>
      <c r="D502" s="7" t="s">
        <v>78</v>
      </c>
      <c r="E502" s="58">
        <v>1</v>
      </c>
      <c r="F502" s="58"/>
      <c r="G502" s="58">
        <f>ROUND((E502*F502),2)</f>
        <v>0</v>
      </c>
    </row>
  </sheetData>
  <sheetProtection/>
  <mergeCells count="190">
    <mergeCell ref="C352:F352"/>
    <mergeCell ref="C354:F354"/>
    <mergeCell ref="C396:F396"/>
    <mergeCell ref="C175:F175"/>
    <mergeCell ref="C178:F178"/>
    <mergeCell ref="C185:F185"/>
    <mergeCell ref="C186:F186"/>
    <mergeCell ref="C201:F201"/>
    <mergeCell ref="A184:F184"/>
    <mergeCell ref="A218:F218"/>
    <mergeCell ref="C159:F159"/>
    <mergeCell ref="C161:F161"/>
    <mergeCell ref="C164:F164"/>
    <mergeCell ref="C165:F165"/>
    <mergeCell ref="C172:F172"/>
    <mergeCell ref="C173:F173"/>
    <mergeCell ref="A163:F163"/>
    <mergeCell ref="A171:F171"/>
    <mergeCell ref="C216:F216"/>
    <mergeCell ref="C139:F139"/>
    <mergeCell ref="C141:F141"/>
    <mergeCell ref="C143:F143"/>
    <mergeCell ref="C146:F146"/>
    <mergeCell ref="C147:F147"/>
    <mergeCell ref="C158:F158"/>
    <mergeCell ref="A157:F157"/>
    <mergeCell ref="C149:F149"/>
    <mergeCell ref="C151:F151"/>
    <mergeCell ref="C153:F153"/>
    <mergeCell ref="C117:F117"/>
    <mergeCell ref="C119:F119"/>
    <mergeCell ref="C124:F124"/>
    <mergeCell ref="C121:F121"/>
    <mergeCell ref="A123:F123"/>
    <mergeCell ref="A133:F133"/>
    <mergeCell ref="C125:F125"/>
    <mergeCell ref="C127:F127"/>
    <mergeCell ref="C129:F129"/>
    <mergeCell ref="C29:F29"/>
    <mergeCell ref="C31:F31"/>
    <mergeCell ref="C36:F36"/>
    <mergeCell ref="C112:F112"/>
    <mergeCell ref="C113:F113"/>
    <mergeCell ref="C115:F115"/>
    <mergeCell ref="C52:F52"/>
    <mergeCell ref="C63:F63"/>
    <mergeCell ref="C37:F37"/>
    <mergeCell ref="C88:F88"/>
    <mergeCell ref="A13:F13"/>
    <mergeCell ref="C10:F10"/>
    <mergeCell ref="C11:F11"/>
    <mergeCell ref="C14:F14"/>
    <mergeCell ref="C15:F15"/>
    <mergeCell ref="C42:F42"/>
    <mergeCell ref="A35:F35"/>
    <mergeCell ref="C17:F17"/>
    <mergeCell ref="C19:F19"/>
    <mergeCell ref="C27:F27"/>
    <mergeCell ref="C90:F90"/>
    <mergeCell ref="C92:F92"/>
    <mergeCell ref="A62:F62"/>
    <mergeCell ref="A86:F86"/>
    <mergeCell ref="C64:F64"/>
    <mergeCell ref="C95:F95"/>
    <mergeCell ref="A94:F94"/>
    <mergeCell ref="C69:F69"/>
    <mergeCell ref="C87:F87"/>
    <mergeCell ref="A1:G1"/>
    <mergeCell ref="A2:G2"/>
    <mergeCell ref="A3:G3"/>
    <mergeCell ref="A4:G4"/>
    <mergeCell ref="A6:G6"/>
    <mergeCell ref="C9:F9"/>
    <mergeCell ref="A5:G5"/>
    <mergeCell ref="C96:F96"/>
    <mergeCell ref="A111:F111"/>
    <mergeCell ref="C101:F101"/>
    <mergeCell ref="C105:F105"/>
    <mergeCell ref="C108:F108"/>
    <mergeCell ref="C155:F155"/>
    <mergeCell ref="C131:F131"/>
    <mergeCell ref="C134:F134"/>
    <mergeCell ref="C135:F135"/>
    <mergeCell ref="C137:F137"/>
    <mergeCell ref="A145:F145"/>
    <mergeCell ref="C364:F364"/>
    <mergeCell ref="C385:F385"/>
    <mergeCell ref="C386:F386"/>
    <mergeCell ref="C388:F388"/>
    <mergeCell ref="A277:F277"/>
    <mergeCell ref="A299:F299"/>
    <mergeCell ref="C336:F336"/>
    <mergeCell ref="C284:F284"/>
    <mergeCell ref="A362:F362"/>
    <mergeCell ref="C390:F390"/>
    <mergeCell ref="C393:F393"/>
    <mergeCell ref="C324:F324"/>
    <mergeCell ref="A307:F307"/>
    <mergeCell ref="C340:F340"/>
    <mergeCell ref="C342:F342"/>
    <mergeCell ref="C350:F350"/>
    <mergeCell ref="C326:F326"/>
    <mergeCell ref="C328:F328"/>
    <mergeCell ref="C330:F330"/>
    <mergeCell ref="C301:F301"/>
    <mergeCell ref="C303:F303"/>
    <mergeCell ref="C305:F305"/>
    <mergeCell ref="C317:F317"/>
    <mergeCell ref="C321:F321"/>
    <mergeCell ref="C309:F309"/>
    <mergeCell ref="C314:F314"/>
    <mergeCell ref="C322:F322"/>
    <mergeCell ref="A223:F223"/>
    <mergeCell ref="C235:F235"/>
    <mergeCell ref="C237:F237"/>
    <mergeCell ref="C267:F267"/>
    <mergeCell ref="C278:F278"/>
    <mergeCell ref="A241:F241"/>
    <mergeCell ref="A320:F320"/>
    <mergeCell ref="C308:F308"/>
    <mergeCell ref="C300:F300"/>
    <mergeCell ref="C242:F242"/>
    <mergeCell ref="C243:F243"/>
    <mergeCell ref="C248:F248"/>
    <mergeCell ref="C257:F257"/>
    <mergeCell ref="C279:F279"/>
    <mergeCell ref="C297:F297"/>
    <mergeCell ref="C345:F345"/>
    <mergeCell ref="C346:F346"/>
    <mergeCell ref="C348:F348"/>
    <mergeCell ref="A332:F332"/>
    <mergeCell ref="C333:F333"/>
    <mergeCell ref="C334:F334"/>
    <mergeCell ref="C338:F338"/>
    <mergeCell ref="A344:F344"/>
    <mergeCell ref="A384:F384"/>
    <mergeCell ref="C372:F372"/>
    <mergeCell ref="C373:F373"/>
    <mergeCell ref="C375:F375"/>
    <mergeCell ref="C378:F378"/>
    <mergeCell ref="A356:F356"/>
    <mergeCell ref="C357:F357"/>
    <mergeCell ref="C358:F358"/>
    <mergeCell ref="C360:F360"/>
    <mergeCell ref="C363:F363"/>
    <mergeCell ref="A395:F395"/>
    <mergeCell ref="C219:F219"/>
    <mergeCell ref="C220:F220"/>
    <mergeCell ref="C221:F221"/>
    <mergeCell ref="C224:F224"/>
    <mergeCell ref="C225:F225"/>
    <mergeCell ref="C227:F227"/>
    <mergeCell ref="C229:F229"/>
    <mergeCell ref="C233:F233"/>
    <mergeCell ref="A371:F371"/>
    <mergeCell ref="C397:F397"/>
    <mergeCell ref="C418:F418"/>
    <mergeCell ref="C423:F423"/>
    <mergeCell ref="C425:F425"/>
    <mergeCell ref="C428:F428"/>
    <mergeCell ref="C460:F460"/>
    <mergeCell ref="C429:F429"/>
    <mergeCell ref="C448:F448"/>
    <mergeCell ref="C453:F453"/>
    <mergeCell ref="C455:F455"/>
    <mergeCell ref="C458:F458"/>
    <mergeCell ref="C459:F459"/>
    <mergeCell ref="C462:F462"/>
    <mergeCell ref="C463:F463"/>
    <mergeCell ref="C465:F465"/>
    <mergeCell ref="C468:F468"/>
    <mergeCell ref="C490:F490"/>
    <mergeCell ref="C491:F491"/>
    <mergeCell ref="C493:F493"/>
    <mergeCell ref="C470:F470"/>
    <mergeCell ref="C471:F471"/>
    <mergeCell ref="C473:F473"/>
    <mergeCell ref="C474:F474"/>
    <mergeCell ref="C477:F477"/>
    <mergeCell ref="C479:F479"/>
    <mergeCell ref="C495:F495"/>
    <mergeCell ref="C497:F497"/>
    <mergeCell ref="C500:F500"/>
    <mergeCell ref="C501:F501"/>
    <mergeCell ref="C480:F480"/>
    <mergeCell ref="C482:F482"/>
    <mergeCell ref="C483:F483"/>
    <mergeCell ref="C485:F485"/>
    <mergeCell ref="C487:F487"/>
    <mergeCell ref="C488:F488"/>
  </mergeCell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 2808L - odc. 4.KST</dc:title>
  <dc:subject/>
  <dc:creator>adam</dc:creator>
  <cp:keywords/>
  <dc:description/>
  <cp:lastModifiedBy>Win10</cp:lastModifiedBy>
  <cp:lastPrinted>2024-03-08T12:12:17Z</cp:lastPrinted>
  <dcterms:created xsi:type="dcterms:W3CDTF">2022-12-11T13:43:57Z</dcterms:created>
  <dcterms:modified xsi:type="dcterms:W3CDTF">2024-03-15T13:27:20Z</dcterms:modified>
  <cp:category/>
  <cp:version/>
  <cp:contentType/>
  <cp:contentStatus/>
</cp:coreProperties>
</file>