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bocze Godziszów\"/>
    </mc:Choice>
  </mc:AlternateContent>
  <xr:revisionPtr revIDLastSave="0" documentId="13_ncr:1_{3AE05456-DCEF-4E81-9850-B636022B6D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33" i="1" l="1"/>
  <c r="G32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5" i="1"/>
  <c r="G13" i="1"/>
  <c r="G12" i="1"/>
  <c r="G34" i="1" l="1"/>
  <c r="G35" i="1" s="1"/>
  <c r="G36" i="1" s="1"/>
</calcChain>
</file>

<file path=xl/sharedStrings.xml><?xml version="1.0" encoding="utf-8"?>
<sst xmlns="http://schemas.openxmlformats.org/spreadsheetml/2006/main" count="100" uniqueCount="86">
  <si>
    <t>Nr</t>
  </si>
  <si>
    <t>Podstawa</t>
  </si>
  <si>
    <t>Opis robót</t>
  </si>
  <si>
    <t>Jm</t>
  </si>
  <si>
    <t>Ilość</t>
  </si>
  <si>
    <t>Cena jedn. zł</t>
  </si>
  <si>
    <t>Wartość                   zł</t>
  </si>
  <si>
    <t>1.</t>
  </si>
  <si>
    <t>2.</t>
  </si>
  <si>
    <t>3.</t>
  </si>
  <si>
    <t>4.</t>
  </si>
  <si>
    <t>5.</t>
  </si>
  <si>
    <t>6.</t>
  </si>
  <si>
    <t>7.</t>
  </si>
  <si>
    <t>Roboty ziemne</t>
  </si>
  <si>
    <t>1.1</t>
  </si>
  <si>
    <t>KNR 201/126/1</t>
  </si>
  <si>
    <t>m2</t>
  </si>
  <si>
    <t>1.2</t>
  </si>
  <si>
    <t>m3</t>
  </si>
  <si>
    <t>2.1</t>
  </si>
  <si>
    <t>m</t>
  </si>
  <si>
    <t>Obrzeża betonowe, 30x8 cm na podsypce cementowo-piaskowej</t>
  </si>
  <si>
    <t>Krawężniki betonowe, wystające 15x30 cm na podsypce cementowo-piaskowej</t>
  </si>
  <si>
    <t>KNR 231/114/8</t>
  </si>
  <si>
    <t>RAZEM netto</t>
  </si>
  <si>
    <t>VAT 23%</t>
  </si>
  <si>
    <t>RAZEM brutto</t>
  </si>
  <si>
    <t>Roboty przygotowawcze</t>
  </si>
  <si>
    <t>KNR 201/119/3</t>
  </si>
  <si>
    <t>Roboty pomiarowe przy liniowych robotach ziemnych, trasa w terenie równinnym</t>
  </si>
  <si>
    <t>km</t>
  </si>
  <si>
    <t>KNR 201/108/2</t>
  </si>
  <si>
    <t>Mechaniczne karczowanie, zagajniki średniej gęstości</t>
  </si>
  <si>
    <t>ha</t>
  </si>
  <si>
    <t>Roboty rozbiórkowe</t>
  </si>
  <si>
    <t>3</t>
  </si>
  <si>
    <t>Cj 11/2001/9</t>
  </si>
  <si>
    <t>Cięcie nawierzchni-wyrównanie krawędzi z odwiezieniem materiału z rozbiórki</t>
  </si>
  <si>
    <t>Usunięcie warstwy ziemi urodzajnej (humus) przy pomocy spycharek, grubość warswty do 10 cm</t>
  </si>
  <si>
    <t>3.1</t>
  </si>
  <si>
    <t>3.2</t>
  </si>
  <si>
    <t>3.3</t>
  </si>
  <si>
    <t>3.4</t>
  </si>
  <si>
    <t>KNR 231/101/3</t>
  </si>
  <si>
    <t>Koryta wykonywane na całej szerokości chodników i poszerzeniach jezdni, mechaniczne, grunt kategori V-VI, na głębokości 20 cm</t>
  </si>
  <si>
    <t>KNR 231/101/4</t>
  </si>
  <si>
    <t>Koryta wykonywane na całej szerokości jezdni i chodników, mechanicznie, grunt kategorii V-Vi, dodatek za każde dalsze 5 cm głębokości dodatek do 50 cm, krotnośc 6</t>
  </si>
  <si>
    <t>KNR 201/206/5</t>
  </si>
  <si>
    <t>Roboty ziemne koparkami podsiębiernymi z transportem urobku samochodami do 1 km, koparka 0,60 m3, grunt kategorii IV, samochód 5-10 t, formowanie nasypu i opqaski gruntowej z zagęszczeniem, profilowanie skarp, wywiezienie nadmiaru urobku z terenu robót w miejsce Wykonawcy</t>
  </si>
  <si>
    <t>Utwardzone pobocze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</si>
  <si>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</si>
  <si>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</si>
  <si>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</si>
  <si>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</si>
  <si>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</si>
  <si>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</si>
  <si>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</si>
  <si>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</si>
  <si>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</si>
  <si>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KNR 231/402/4</t>
  </si>
  <si>
    <t>Ławy pod krawężniki, betonowa z oporem</t>
  </si>
  <si>
    <t>Analogia:Ławy pod obrzeża betonowe</t>
  </si>
  <si>
    <t>KNR 231/403/3</t>
  </si>
  <si>
    <t>KNR 231/407/4</t>
  </si>
  <si>
    <t>KNR 231/407/3</t>
  </si>
  <si>
    <t>Podbudowy z piasku stabilizowanego cementem o Rm= 5 Mpa                 (z dowozu), grubość podbudowy po zagęszczeniu 15 cm</t>
  </si>
  <si>
    <t>KNR 231/111/4</t>
  </si>
  <si>
    <t>Podbudowy z piasku stabilizowanego cementem o Rm= 5 Mpa                 (z dowozu), dodatek za każdy następny 1 cm grubości podbudowy - dodatek do 25 cm, krotność 10</t>
  </si>
  <si>
    <t>KNR 231/114/7</t>
  </si>
  <si>
    <t>Podbudowy z kruszyw, tłuczeń, warstwa górna, grubość po zagęszczeniu 8 cm</t>
  </si>
  <si>
    <t>Podbudowy z kruszyw, tłuczeń, wastwa górna, dodatek za każdy dalszy 1 c grubości - dodatek do 20 cm - krotność 12</t>
  </si>
  <si>
    <t>5</t>
  </si>
  <si>
    <t>Roboty wykończeniowe</t>
  </si>
  <si>
    <t>KNR 231/511/3</t>
  </si>
  <si>
    <t>Nawierzchnia z kostki brukowej betonowej, grubość 8 cm, na podsypce cementowo-piaskowej</t>
  </si>
  <si>
    <t>KNR 201/506/1</t>
  </si>
  <si>
    <t>KNR/510/3</t>
  </si>
  <si>
    <t>Plantowanie (obrobienie na czysto), skarp i dna wykopów wykonywanych ręcznie, kategoria gruntu I-III</t>
  </si>
  <si>
    <t>Obsianie skarp w ziemi urodzajnej</t>
  </si>
  <si>
    <t>5.1</t>
  </si>
  <si>
    <t>5.2</t>
  </si>
  <si>
    <t>KOSZTORYS OFERTOWY</t>
  </si>
  <si>
    <t>(Nazwa Wykonawcy/Wykonawców)</t>
  </si>
  <si>
    <t>(znak postępowania: IiN.2610.7.2025)</t>
  </si>
  <si>
    <r>
      <t>Załącznik do oferty na wykonanie zamówienia pn. "</t>
    </r>
    <r>
      <rPr>
        <b/>
        <sz val="12"/>
        <color theme="1"/>
        <rFont val="Cambria"/>
        <family val="1"/>
        <charset val="238"/>
        <scheme val="major"/>
      </rPr>
      <t>Przebudowa drogi powiatowej nr 2812L Wolica I – Branew od km 12+622 do km 12+770 poprzez wykonanie utwardzonego pobocza z kostki brukowej betonowej w m. Godziszów Drugi</t>
    </r>
    <r>
      <rPr>
        <sz val="12"/>
        <color theme="1"/>
        <rFont val="Cambria"/>
        <family val="1"/>
        <charset val="238"/>
        <scheme val="maj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</si>
</sst>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rgb="FF3F3F3F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1" tint="4.9989318521683403E-2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</cellStyleXfs>
  <cellXfs count="39">
    <xf numFmtId="0" fontId="0" fillId="0" borderId="0" xfId="0"/>
    <xf numFmtId="0" fontId="5" fillId="0" borderId="0" xfId="0" applyFont="1"/>
    <xf numFmtId="0" fontId="7" fillId="2" borderId="1" xfId="1" applyFont="1" applyAlignment="1">
      <alignment horizontal="center" vertical="center"/>
    </xf>
    <xf numFmtId="0" fontId="7" fillId="2" borderId="1" xfId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3" borderId="2" xfId="2" applyFont="1" applyBorder="1" applyAlignment="1">
      <alignment horizontal="center" vertical="center"/>
    </xf>
    <xf numFmtId="0" fontId="8" fillId="3" borderId="2" xfId="2" applyFont="1" applyBorder="1" applyAlignment="1"/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/>
    </xf>
    <xf numFmtId="0" fontId="6" fillId="3" borderId="2" xfId="2" applyFont="1" applyBorder="1"/>
    <xf numFmtId="0" fontId="6" fillId="0" borderId="2" xfId="0" applyFont="1" applyBorder="1" applyAlignment="1">
      <alignment wrapText="1"/>
    </xf>
    <xf numFmtId="49" fontId="8" fillId="3" borderId="2" xfId="2" applyNumberFormat="1" applyFont="1" applyBorder="1" applyAlignment="1">
      <alignment horizontal="center" vertical="center"/>
    </xf>
    <xf numFmtId="0" fontId="8" fillId="3" borderId="3" xfId="2" applyFont="1" applyBorder="1" applyAlignment="1">
      <alignment horizontal="center"/>
    </xf>
    <xf numFmtId="0" fontId="8" fillId="3" borderId="2" xfId="2" applyFont="1" applyBorder="1" applyAlignment="1">
      <alignment vertical="center"/>
    </xf>
    <xf numFmtId="0" fontId="9" fillId="0" borderId="4" xfId="3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2" applyFont="1" applyFill="1" applyBorder="1"/>
    <xf numFmtId="0" fontId="6" fillId="0" borderId="2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wrapText="1"/>
    </xf>
    <xf numFmtId="0" fontId="10" fillId="0" borderId="0" xfId="0" applyFont="1" applyAlignment="1">
      <alignment horizontal="left"/>
    </xf>
    <xf numFmtId="0" fontId="6" fillId="0" borderId="3" xfId="0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0" fontId="6" fillId="0" borderId="3" xfId="2" applyFont="1" applyFill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0" fontId="6" fillId="0" borderId="2" xfId="2" applyFont="1" applyFill="1" applyBorder="1" applyAlignment="1">
      <alignment horizontal="right"/>
    </xf>
    <xf numFmtId="0" fontId="6" fillId="0" borderId="2" xfId="2" applyFont="1" applyFill="1" applyBorder="1" applyAlignment="1">
      <alignment horizontal="right" vertical="center"/>
    </xf>
    <xf numFmtId="4" fontId="11" fillId="5" borderId="2" xfId="0" applyNumberFormat="1" applyFont="1" applyFill="1" applyBorder="1" applyAlignment="1">
      <alignment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3" xfId="2" applyFont="1" applyBorder="1" applyAlignment="1">
      <alignment horizontal="left"/>
    </xf>
    <xf numFmtId="0" fontId="8" fillId="3" borderId="4" xfId="2" applyFont="1" applyBorder="1" applyAlignment="1">
      <alignment horizontal="left"/>
    </xf>
    <xf numFmtId="0" fontId="8" fillId="3" borderId="3" xfId="2" applyFont="1" applyBorder="1" applyAlignment="1">
      <alignment horizontal="left" vertical="center"/>
    </xf>
    <xf numFmtId="0" fontId="8" fillId="3" borderId="4" xfId="2" applyFont="1" applyBorder="1" applyAlignment="1">
      <alignment horizontal="left" vertical="center"/>
    </xf>
    <xf numFmtId="0" fontId="11" fillId="5" borderId="2" xfId="0" applyFont="1" applyFill="1" applyBorder="1" applyAlignment="1">
      <alignment horizontal="right" vertical="center"/>
    </xf>
    <xf numFmtId="0" fontId="12" fillId="0" borderId="0" xfId="0" applyFont="1" applyAlignment="1">
      <alignment horizontal="left" wrapText="1"/>
    </xf>
  </cellXfs>
  <cellStyles count="5">
    <cellStyle name="40% — akcent 1" xfId="2" builtinId="31"/>
    <cellStyle name="60% — akcent 1" xfId="3" builtinId="32"/>
    <cellStyle name="Dane wyjściowe" xfId="1" builtinId="21"/>
    <cellStyle name="Normalny" xfId="0" builtinId="0"/>
    <cellStyle name="Normalny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view="pageBreakPreview" zoomScale="80" zoomScaleNormal="100" zoomScaleSheetLayoutView="80" workbookViewId="0">
      <selection activeCell="A3" sqref="A3:G3"/>
    </sheetView>
  </sheetViews>
  <sheetFormatPr defaultRowHeight="14.25"/>
  <cols>
    <col min="2" max="2" width="14.125" customWidth="1"/>
    <col min="3" max="3" width="56.5" customWidth="1"/>
    <col min="4" max="4" width="7.75" customWidth="1"/>
    <col min="6" max="6" width="12.5" customWidth="1"/>
    <col min="7" max="7" width="13" customWidth="1"/>
  </cols>
  <sheetData>
    <row r="1" spans="1:7" ht="18">
      <c r="A1" s="30" t="s">
        <v>82</v>
      </c>
      <c r="B1" s="30"/>
      <c r="C1" s="30"/>
      <c r="D1" s="30"/>
      <c r="E1" s="30"/>
      <c r="F1" s="30"/>
      <c r="G1" s="30"/>
    </row>
    <row r="2" spans="1:7">
      <c r="A2" s="32" t="s">
        <v>84</v>
      </c>
      <c r="B2" s="32"/>
      <c r="C2" s="32"/>
      <c r="D2" s="32"/>
      <c r="E2" s="32"/>
      <c r="F2" s="32"/>
      <c r="G2" s="32"/>
    </row>
    <row r="3" spans="1:7" ht="18">
      <c r="A3" s="30"/>
      <c r="B3" s="30"/>
      <c r="C3" s="30"/>
      <c r="D3" s="30"/>
      <c r="E3" s="30"/>
      <c r="F3" s="30"/>
      <c r="G3" s="30"/>
    </row>
    <row r="4" spans="1:7" ht="36.75" customHeight="1">
      <c r="A4" s="31"/>
      <c r="B4" s="31"/>
      <c r="C4" s="31"/>
      <c r="D4" s="1"/>
      <c r="E4" s="1"/>
      <c r="F4" s="1"/>
      <c r="G4" s="1"/>
    </row>
    <row r="5" spans="1:7">
      <c r="A5" s="29" t="s">
        <v>83</v>
      </c>
      <c r="B5" s="29"/>
      <c r="C5" s="29"/>
      <c r="D5" s="29"/>
      <c r="E5" s="29"/>
      <c r="F5" s="29"/>
      <c r="G5" s="29"/>
    </row>
    <row r="6" spans="1:7">
      <c r="A6" s="21"/>
      <c r="B6" s="21"/>
      <c r="C6" s="21"/>
      <c r="D6" s="21"/>
      <c r="E6" s="21"/>
      <c r="F6" s="21"/>
      <c r="G6" s="21"/>
    </row>
    <row r="7" spans="1:7" ht="38.25" customHeight="1">
      <c r="A7" s="38" t="s">
        <v>85</v>
      </c>
      <c r="B7" s="38"/>
      <c r="C7" s="38"/>
      <c r="D7" s="38"/>
      <c r="E7" s="38"/>
      <c r="F7" s="38"/>
      <c r="G7" s="38"/>
    </row>
    <row r="8" spans="1:7" ht="18">
      <c r="A8" s="30"/>
      <c r="B8" s="30"/>
      <c r="C8" s="30"/>
      <c r="D8" s="30"/>
      <c r="E8" s="30"/>
      <c r="F8" s="30"/>
      <c r="G8" s="30"/>
    </row>
    <row r="9" spans="1:7" ht="28.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3" t="s">
        <v>6</v>
      </c>
    </row>
    <row r="10" spans="1:7">
      <c r="A10" s="4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</row>
    <row r="11" spans="1:7">
      <c r="A11" s="5">
        <v>1</v>
      </c>
      <c r="B11" s="33" t="s">
        <v>28</v>
      </c>
      <c r="C11" s="34"/>
      <c r="D11" s="34"/>
      <c r="E11" s="34"/>
      <c r="F11" s="34"/>
      <c r="G11" s="6"/>
    </row>
    <row r="12" spans="1:7" ht="28.5">
      <c r="A12" s="7" t="s">
        <v>15</v>
      </c>
      <c r="B12" s="4" t="s">
        <v>29</v>
      </c>
      <c r="C12" s="8" t="s">
        <v>30</v>
      </c>
      <c r="D12" s="4" t="s">
        <v>31</v>
      </c>
      <c r="E12" s="9">
        <v>0.15</v>
      </c>
      <c r="F12" s="22"/>
      <c r="G12" s="9">
        <f>ROUND((E12*F12),2)</f>
        <v>0</v>
      </c>
    </row>
    <row r="13" spans="1:7" ht="20.25" customHeight="1">
      <c r="A13" s="7" t="s">
        <v>18</v>
      </c>
      <c r="B13" s="4" t="s">
        <v>32</v>
      </c>
      <c r="C13" s="8" t="s">
        <v>33</v>
      </c>
      <c r="D13" s="4" t="s">
        <v>34</v>
      </c>
      <c r="E13" s="25">
        <v>1.6E-2</v>
      </c>
      <c r="F13" s="22"/>
      <c r="G13" s="9">
        <f>ROUND((E13*F13),2)</f>
        <v>0</v>
      </c>
    </row>
    <row r="14" spans="1:7">
      <c r="A14" s="5">
        <v>2</v>
      </c>
      <c r="B14" s="33" t="s">
        <v>35</v>
      </c>
      <c r="C14" s="34"/>
      <c r="D14" s="34"/>
      <c r="E14" s="34"/>
      <c r="F14" s="34"/>
      <c r="G14" s="10"/>
    </row>
    <row r="15" spans="1:7" ht="28.5">
      <c r="A15" s="7" t="s">
        <v>20</v>
      </c>
      <c r="B15" s="4" t="s">
        <v>37</v>
      </c>
      <c r="C15" s="11" t="s">
        <v>38</v>
      </c>
      <c r="D15" s="4" t="s">
        <v>21</v>
      </c>
      <c r="E15" s="9">
        <v>149.19999999999999</v>
      </c>
      <c r="F15" s="22"/>
      <c r="G15" s="9">
        <f>ROUND((E15*F15),2)</f>
        <v>0</v>
      </c>
    </row>
    <row r="16" spans="1:7">
      <c r="A16" s="12" t="s">
        <v>36</v>
      </c>
      <c r="B16" s="33" t="s">
        <v>14</v>
      </c>
      <c r="C16" s="34"/>
      <c r="D16" s="34"/>
      <c r="E16" s="34"/>
      <c r="F16" s="34"/>
      <c r="G16" s="6"/>
    </row>
    <row r="17" spans="1:7" ht="28.5">
      <c r="A17" s="7" t="s">
        <v>40</v>
      </c>
      <c r="B17" s="4" t="s">
        <v>16</v>
      </c>
      <c r="C17" s="11" t="s">
        <v>39</v>
      </c>
      <c r="D17" s="4" t="s">
        <v>17</v>
      </c>
      <c r="E17" s="9">
        <v>296</v>
      </c>
      <c r="F17" s="23"/>
      <c r="G17" s="9">
        <f t="shared" ref="G17:G20" si="0">ROUND((E17*F17),2)</f>
        <v>0</v>
      </c>
    </row>
    <row r="18" spans="1:7" ht="28.5">
      <c r="A18" s="7" t="s">
        <v>41</v>
      </c>
      <c r="B18" s="4" t="s">
        <v>44</v>
      </c>
      <c r="C18" s="8" t="s">
        <v>45</v>
      </c>
      <c r="D18" s="4" t="s">
        <v>17</v>
      </c>
      <c r="E18" s="9">
        <v>226.44</v>
      </c>
      <c r="F18" s="22"/>
      <c r="G18" s="9">
        <f t="shared" si="0"/>
        <v>0</v>
      </c>
    </row>
    <row r="19" spans="1:7" ht="42.75">
      <c r="A19" s="7" t="s">
        <v>42</v>
      </c>
      <c r="B19" s="4" t="s">
        <v>46</v>
      </c>
      <c r="C19" s="11" t="s">
        <v>47</v>
      </c>
      <c r="D19" s="4" t="s">
        <v>17</v>
      </c>
      <c r="E19" s="9">
        <v>226.44</v>
      </c>
      <c r="F19" s="22"/>
      <c r="G19" s="9">
        <f t="shared" si="0"/>
        <v>0</v>
      </c>
    </row>
    <row r="20" spans="1:7" ht="71.25">
      <c r="A20" s="7" t="s">
        <v>43</v>
      </c>
      <c r="B20" s="4" t="s">
        <v>48</v>
      </c>
      <c r="C20" s="8" t="s">
        <v>49</v>
      </c>
      <c r="D20" s="4" t="s">
        <v>19</v>
      </c>
      <c r="E20" s="9">
        <v>142.82</v>
      </c>
      <c r="F20" s="22"/>
      <c r="G20" s="9">
        <f t="shared" si="0"/>
        <v>0</v>
      </c>
    </row>
    <row r="21" spans="1:7" ht="15" customHeight="1">
      <c r="A21" s="13">
        <v>4</v>
      </c>
      <c r="B21" s="35" t="s">
        <v>50</v>
      </c>
      <c r="C21" s="36"/>
      <c r="D21" s="36"/>
      <c r="E21" s="36"/>
      <c r="F21" s="36"/>
      <c r="G21" s="14"/>
    </row>
    <row r="22" spans="1:7">
      <c r="A22" s="7" t="s">
        <v>51</v>
      </c>
      <c r="B22" s="15" t="s">
        <v>60</v>
      </c>
      <c r="C22" s="16" t="s">
        <v>61</v>
      </c>
      <c r="D22" s="4" t="s">
        <v>19</v>
      </c>
      <c r="E22" s="25">
        <v>10.32</v>
      </c>
      <c r="F22" s="22"/>
      <c r="G22" s="9">
        <f t="shared" ref="G22:G30" si="1">ROUND((E22*F22),2)</f>
        <v>0</v>
      </c>
    </row>
    <row r="23" spans="1:7">
      <c r="A23" s="7" t="s">
        <v>52</v>
      </c>
      <c r="B23" s="4" t="s">
        <v>60</v>
      </c>
      <c r="C23" s="17" t="s">
        <v>62</v>
      </c>
      <c r="D23" s="18" t="s">
        <v>19</v>
      </c>
      <c r="E23" s="26">
        <v>6.53</v>
      </c>
      <c r="F23" s="24"/>
      <c r="G23" s="9">
        <f t="shared" si="1"/>
        <v>0</v>
      </c>
    </row>
    <row r="24" spans="1:7" ht="28.5">
      <c r="A24" s="7" t="s">
        <v>53</v>
      </c>
      <c r="B24" s="19" t="s">
        <v>63</v>
      </c>
      <c r="C24" s="8" t="s">
        <v>23</v>
      </c>
      <c r="D24" s="4" t="s">
        <v>21</v>
      </c>
      <c r="E24" s="9">
        <v>149.19999999999999</v>
      </c>
      <c r="F24" s="22"/>
      <c r="G24" s="9">
        <f t="shared" si="1"/>
        <v>0</v>
      </c>
    </row>
    <row r="25" spans="1:7">
      <c r="A25" s="7" t="s">
        <v>54</v>
      </c>
      <c r="B25" s="4" t="s">
        <v>64</v>
      </c>
      <c r="C25" s="8" t="s">
        <v>22</v>
      </c>
      <c r="D25" s="4" t="s">
        <v>21</v>
      </c>
      <c r="E25" s="9">
        <v>149.69999999999999</v>
      </c>
      <c r="F25" s="22"/>
      <c r="G25" s="9">
        <f t="shared" si="1"/>
        <v>0</v>
      </c>
    </row>
    <row r="26" spans="1:7" ht="28.5">
      <c r="A26" s="7" t="s">
        <v>55</v>
      </c>
      <c r="B26" s="4" t="s">
        <v>65</v>
      </c>
      <c r="C26" s="20" t="s">
        <v>66</v>
      </c>
      <c r="D26" s="19" t="s">
        <v>17</v>
      </c>
      <c r="E26" s="27">
        <v>226.44</v>
      </c>
      <c r="F26" s="24"/>
      <c r="G26" s="9">
        <f t="shared" si="1"/>
        <v>0</v>
      </c>
    </row>
    <row r="27" spans="1:7" ht="42.75">
      <c r="A27" s="7" t="s">
        <v>56</v>
      </c>
      <c r="B27" s="19" t="s">
        <v>67</v>
      </c>
      <c r="C27" s="11" t="s">
        <v>68</v>
      </c>
      <c r="D27" s="4" t="s">
        <v>17</v>
      </c>
      <c r="E27" s="27">
        <v>226.44</v>
      </c>
      <c r="F27" s="22"/>
      <c r="G27" s="9">
        <f t="shared" si="1"/>
        <v>0</v>
      </c>
    </row>
    <row r="28" spans="1:7" ht="28.5">
      <c r="A28" s="7" t="s">
        <v>57</v>
      </c>
      <c r="B28" s="4" t="s">
        <v>69</v>
      </c>
      <c r="C28" s="11" t="s">
        <v>70</v>
      </c>
      <c r="D28" s="4" t="s">
        <v>17</v>
      </c>
      <c r="E28" s="9">
        <v>148</v>
      </c>
      <c r="F28" s="22"/>
      <c r="G28" s="9">
        <f t="shared" si="1"/>
        <v>0</v>
      </c>
    </row>
    <row r="29" spans="1:7" ht="28.5">
      <c r="A29" s="7" t="s">
        <v>58</v>
      </c>
      <c r="B29" s="4" t="s">
        <v>24</v>
      </c>
      <c r="C29" s="11" t="s">
        <v>71</v>
      </c>
      <c r="D29" s="4" t="s">
        <v>17</v>
      </c>
      <c r="E29" s="9">
        <v>148</v>
      </c>
      <c r="F29" s="23"/>
      <c r="G29" s="9">
        <f t="shared" si="1"/>
        <v>0</v>
      </c>
    </row>
    <row r="30" spans="1:7" ht="28.5">
      <c r="A30" s="7" t="s">
        <v>59</v>
      </c>
      <c r="B30" s="4" t="s">
        <v>74</v>
      </c>
      <c r="C30" s="8" t="s">
        <v>75</v>
      </c>
      <c r="D30" s="4" t="s">
        <v>17</v>
      </c>
      <c r="E30" s="9">
        <v>177.6</v>
      </c>
      <c r="F30" s="22"/>
      <c r="G30" s="9">
        <f t="shared" si="1"/>
        <v>0</v>
      </c>
    </row>
    <row r="31" spans="1:7">
      <c r="A31" s="12" t="s">
        <v>72</v>
      </c>
      <c r="B31" s="35" t="s">
        <v>73</v>
      </c>
      <c r="C31" s="36"/>
      <c r="D31" s="36"/>
      <c r="E31" s="36"/>
      <c r="F31" s="36"/>
      <c r="G31" s="14"/>
    </row>
    <row r="32" spans="1:7" ht="28.5">
      <c r="A32" s="7" t="s">
        <v>80</v>
      </c>
      <c r="B32" s="4" t="s">
        <v>76</v>
      </c>
      <c r="C32" s="8" t="s">
        <v>78</v>
      </c>
      <c r="D32" s="4" t="s">
        <v>17</v>
      </c>
      <c r="E32" s="9">
        <v>148</v>
      </c>
      <c r="F32" s="22"/>
      <c r="G32" s="9">
        <f t="shared" ref="G32:G33" si="2">ROUND((E32*F32),2)</f>
        <v>0</v>
      </c>
    </row>
    <row r="33" spans="1:7">
      <c r="A33" s="7" t="s">
        <v>81</v>
      </c>
      <c r="B33" s="4" t="s">
        <v>77</v>
      </c>
      <c r="C33" s="11" t="s">
        <v>79</v>
      </c>
      <c r="D33" s="4" t="s">
        <v>17</v>
      </c>
      <c r="E33" s="9">
        <v>148</v>
      </c>
      <c r="F33" s="23"/>
      <c r="G33" s="9">
        <f t="shared" si="2"/>
        <v>0</v>
      </c>
    </row>
    <row r="34" spans="1:7" ht="23.25" customHeight="1">
      <c r="A34" s="37" t="s">
        <v>25</v>
      </c>
      <c r="B34" s="37"/>
      <c r="C34" s="37"/>
      <c r="D34" s="37"/>
      <c r="E34" s="37"/>
      <c r="F34" s="37"/>
      <c r="G34" s="28">
        <f>SUM(G11:G33)</f>
        <v>0</v>
      </c>
    </row>
    <row r="35" spans="1:7" ht="27" customHeight="1">
      <c r="A35" s="37" t="s">
        <v>26</v>
      </c>
      <c r="B35" s="37"/>
      <c r="C35" s="37"/>
      <c r="D35" s="37"/>
      <c r="E35" s="37"/>
      <c r="F35" s="37"/>
      <c r="G35" s="28">
        <f>ROUND((G34*0.23),2)</f>
        <v>0</v>
      </c>
    </row>
    <row r="36" spans="1:7" ht="33" customHeight="1">
      <c r="A36" s="37" t="s">
        <v>27</v>
      </c>
      <c r="B36" s="37"/>
      <c r="C36" s="37"/>
      <c r="D36" s="37"/>
      <c r="E36" s="37"/>
      <c r="F36" s="37"/>
      <c r="G36" s="28">
        <f>G34+G35</f>
        <v>0</v>
      </c>
    </row>
  </sheetData>
  <mergeCells count="15">
    <mergeCell ref="A34:F34"/>
    <mergeCell ref="A35:F35"/>
    <mergeCell ref="A36:F36"/>
    <mergeCell ref="B14:F14"/>
    <mergeCell ref="B31:F31"/>
    <mergeCell ref="B21:F21"/>
    <mergeCell ref="B16:F16"/>
    <mergeCell ref="B11:F11"/>
    <mergeCell ref="A5:G5"/>
    <mergeCell ref="A8:G8"/>
    <mergeCell ref="A7:G7"/>
    <mergeCell ref="A4:C4"/>
    <mergeCell ref="A1:G1"/>
    <mergeCell ref="A2:G2"/>
    <mergeCell ref="A3:G3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Win10</cp:lastModifiedBy>
  <cp:lastPrinted>2025-10-06T07:29:47Z</cp:lastPrinted>
  <dcterms:created xsi:type="dcterms:W3CDTF">2025-05-13T09:30:59Z</dcterms:created>
  <dcterms:modified xsi:type="dcterms:W3CDTF">2025-10-06T07:29:53Z</dcterms:modified>
</cp:coreProperties>
</file>